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420" windowWidth="19440" windowHeight="11565" activeTab="2"/>
  </bookViews>
  <sheets>
    <sheet name="Лист1" sheetId="5" r:id="rId1"/>
    <sheet name="Раздел 1" sheetId="3" r:id="rId2"/>
    <sheet name="Раздел 2" sheetId="4" r:id="rId3"/>
  </sheets>
  <definedNames>
    <definedName name="_xlnm.Print_Titles" localSheetId="1">'Раздел 1'!$3:$5</definedName>
    <definedName name="_xlnm.Print_Area" localSheetId="1">'Раздел 1'!$A$1:$H$89</definedName>
    <definedName name="_xlnm.Print_Area" localSheetId="2">'Раздел 2'!$A$1:$J$58</definedName>
  </definedNames>
  <calcPr calcId="145621" refMode="R1C1"/>
</workbook>
</file>

<file path=xl/calcChain.xml><?xml version="1.0" encoding="utf-8"?>
<calcChain xmlns="http://schemas.openxmlformats.org/spreadsheetml/2006/main">
  <c r="H6" i="4" l="1"/>
  <c r="E51" i="3" l="1"/>
  <c r="G6" i="4" l="1"/>
  <c r="E67" i="3"/>
  <c r="E64" i="3" s="1"/>
  <c r="H27" i="3"/>
  <c r="G27" i="3"/>
  <c r="F27" i="3"/>
  <c r="H22" i="3"/>
  <c r="H20" i="3" s="1"/>
  <c r="G22" i="3"/>
  <c r="G20" i="3" s="1"/>
  <c r="G8" i="3" s="1"/>
  <c r="F22" i="3"/>
  <c r="F20" i="3"/>
  <c r="H15" i="3"/>
  <c r="G15" i="3"/>
  <c r="F15" i="3"/>
  <c r="H10" i="3"/>
  <c r="G10" i="3"/>
  <c r="F10" i="3"/>
  <c r="E15" i="3"/>
  <c r="E10" i="3"/>
  <c r="E20" i="3"/>
  <c r="E22" i="3"/>
  <c r="E27" i="3"/>
  <c r="H87" i="3"/>
  <c r="G87" i="3"/>
  <c r="F87" i="3"/>
  <c r="E87" i="3"/>
  <c r="H83" i="3"/>
  <c r="G83" i="3"/>
  <c r="F83" i="3"/>
  <c r="E83" i="3"/>
  <c r="H80" i="3"/>
  <c r="G80" i="3"/>
  <c r="F80" i="3"/>
  <c r="H67" i="3"/>
  <c r="H64" i="3" s="1"/>
  <c r="G67" i="3"/>
  <c r="G64" i="3" s="1"/>
  <c r="F67" i="3"/>
  <c r="F64" i="3" s="1"/>
  <c r="H62" i="3"/>
  <c r="G62" i="3"/>
  <c r="F62" i="3"/>
  <c r="H55" i="3"/>
  <c r="G55" i="3"/>
  <c r="F55" i="3"/>
  <c r="H45" i="3"/>
  <c r="G45" i="3"/>
  <c r="F45" i="3"/>
  <c r="H37" i="3"/>
  <c r="G37" i="3"/>
  <c r="F37" i="3"/>
  <c r="H33" i="3"/>
  <c r="H31" i="3" s="1"/>
  <c r="G33" i="3"/>
  <c r="F33" i="3"/>
  <c r="E37" i="3"/>
  <c r="E33" i="3"/>
  <c r="E45" i="3"/>
  <c r="E55" i="3"/>
  <c r="E62" i="3"/>
  <c r="E80" i="3"/>
  <c r="F8" i="3" l="1"/>
  <c r="E31" i="3"/>
  <c r="E30" i="3" s="1"/>
  <c r="H8" i="3"/>
  <c r="H7" i="3" s="1"/>
  <c r="H30" i="3"/>
  <c r="E8" i="3"/>
  <c r="F31" i="3"/>
  <c r="F30" i="3" s="1"/>
  <c r="G31" i="3"/>
  <c r="G30" i="3" s="1"/>
  <c r="G7" i="3" s="1"/>
  <c r="F7" i="3" l="1"/>
  <c r="E7" i="3"/>
</calcChain>
</file>

<file path=xl/sharedStrings.xml><?xml version="1.0" encoding="utf-8"?>
<sst xmlns="http://schemas.openxmlformats.org/spreadsheetml/2006/main" count="365" uniqueCount="257">
  <si>
    <t>(наименование должности уполномоченного лица)</t>
  </si>
  <si>
    <t>Коды</t>
  </si>
  <si>
    <t>Дата</t>
  </si>
  <si>
    <t>по Сводному реестру</t>
  </si>
  <si>
    <t>Орган, осуществляющий</t>
  </si>
  <si>
    <t>глава по БК</t>
  </si>
  <si>
    <t>ИНН</t>
  </si>
  <si>
    <t>КПП</t>
  </si>
  <si>
    <t>Единица измерения: руб.</t>
  </si>
  <si>
    <t>по ОКЕИ</t>
  </si>
  <si>
    <t>383</t>
  </si>
  <si>
    <t>Раздел 1. Поступления и выплаты</t>
  </si>
  <si>
    <t>Наименование показателя</t>
  </si>
  <si>
    <t>Сумма</t>
  </si>
  <si>
    <t>0001</t>
  </si>
  <si>
    <t>x</t>
  </si>
  <si>
    <t>0002</t>
  </si>
  <si>
    <t>в том числе:</t>
  </si>
  <si>
    <t>доходы от оказания услуг, работ, компенсации затрат учреждений, всего</t>
  </si>
  <si>
    <t>доходы от штрафов, пеней, иных сумм принудительного изъятия, всего</t>
  </si>
  <si>
    <t>безвозмездные денежные поступления, всего</t>
  </si>
  <si>
    <t>доходы от операций с активами, всего</t>
  </si>
  <si>
    <t>из них:</t>
  </si>
  <si>
    <t>социальные и иные выплаты населению, всего</t>
  </si>
  <si>
    <t>капитальные вложения в объекты муниципальной собственности, всего</t>
  </si>
  <si>
    <t>1.1.</t>
  </si>
  <si>
    <t>1.2.</t>
  </si>
  <si>
    <t>1.3.</t>
  </si>
  <si>
    <t>1.4.</t>
  </si>
  <si>
    <t>1.4.1</t>
  </si>
  <si>
    <t>1.4.1.1.</t>
  </si>
  <si>
    <t>1.4.1.2.</t>
  </si>
  <si>
    <t>1.4.2.</t>
  </si>
  <si>
    <t>1.4.2.1</t>
  </si>
  <si>
    <t>1.4.2.2.</t>
  </si>
  <si>
    <t>1.4.3.</t>
  </si>
  <si>
    <t>1.4.4.</t>
  </si>
  <si>
    <t>1.4.4.1.</t>
  </si>
  <si>
    <t>1.4.4.2.</t>
  </si>
  <si>
    <t>1.4.5.</t>
  </si>
  <si>
    <t>за счет прочих источников финансового обеспечения</t>
  </si>
  <si>
    <t>1.4.5.1.</t>
  </si>
  <si>
    <t>1.4.5.2.</t>
  </si>
  <si>
    <t>2.</t>
  </si>
  <si>
    <t>в том числе по году начала закупки:</t>
  </si>
  <si>
    <t>3.</t>
  </si>
  <si>
    <t>Код строки</t>
  </si>
  <si>
    <t>увеличение остатков денежных средств за счет возврата дебиторской задолженности прошлых лет</t>
  </si>
  <si>
    <t>строительство (реконструкция) объектов недвижимого имущества муниципальными учреждениями</t>
  </si>
  <si>
    <t>Коды строк</t>
  </si>
  <si>
    <t>Год начала закупки</t>
  </si>
  <si>
    <t>за счет субсидий, предоставляемых в соответствии с абзацем вторым пункта 1 статьи 78.1 Бюджетного кодекса Российской Федерации</t>
  </si>
  <si>
    <t>в соответствии с Федеральным законом№ 223-ФЗ</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</si>
  <si>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</si>
  <si>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в том числе: в соответствии с Федеральным законом№ 44-ФЗ</t>
  </si>
  <si>
    <t>1220</t>
  </si>
  <si>
    <t>Утверждаю</t>
  </si>
  <si>
    <t xml:space="preserve">(подпись)      </t>
  </si>
  <si>
    <t xml:space="preserve"> (расшифровка подписи)</t>
  </si>
  <si>
    <t>Наименование структурного подразделения администрации города Рязани, в ведении которого</t>
  </si>
  <si>
    <t xml:space="preserve"> </t>
  </si>
  <si>
    <t xml:space="preserve">                                     (должность)      (подпись)    (расшифровка подписи)</t>
  </si>
  <si>
    <t>1410</t>
  </si>
  <si>
    <t>1420</t>
  </si>
  <si>
    <t>2160</t>
  </si>
  <si>
    <t>2170</t>
  </si>
  <si>
    <t>2180</t>
  </si>
  <si>
    <t>2181</t>
  </si>
  <si>
    <t>2420</t>
  </si>
  <si>
    <t>2430</t>
  </si>
  <si>
    <t>2440</t>
  </si>
  <si>
    <t>2450</t>
  </si>
  <si>
    <t>2460</t>
  </si>
  <si>
    <t>№ п/п</t>
  </si>
  <si>
    <t>1.3.1</t>
  </si>
  <si>
    <t>в том числе:                                                                                             в соответствии с Федеральным законом № 44-ФЗ</t>
  </si>
  <si>
    <t>1.3.2</t>
  </si>
  <si>
    <t>в соответствии с Федеральным законом № 223-ФЗ</t>
  </si>
  <si>
    <r>
      <t>Остаток средств на начало текущего финансового года</t>
    </r>
    <r>
      <rPr>
        <vertAlign val="superscript"/>
        <sz val="11"/>
        <color indexed="8"/>
        <rFont val="Times New Roman"/>
        <family val="1"/>
        <charset val="204"/>
      </rPr>
      <t>4</t>
    </r>
  </si>
  <si>
    <r>
      <t xml:space="preserve">Остаток средств на конец текущего финансового года </t>
    </r>
    <r>
      <rPr>
        <vertAlign val="superscript"/>
        <sz val="12"/>
        <color indexed="8"/>
        <rFont val="Times New Roman"/>
        <family val="1"/>
        <charset val="204"/>
      </rPr>
      <t>4</t>
    </r>
  </si>
  <si>
    <r>
      <t>прочие поступления, всего</t>
    </r>
    <r>
      <rPr>
        <vertAlign val="superscript"/>
        <sz val="12"/>
        <color indexed="8"/>
        <rFont val="Times New Roman"/>
        <family val="1"/>
        <charset val="204"/>
      </rPr>
      <t xml:space="preserve"> 5</t>
    </r>
  </si>
  <si>
    <r>
      <t xml:space="preserve">    прочие налоги, уменьшающие доход</t>
    </r>
    <r>
      <rPr>
        <vertAlign val="superscript"/>
        <sz val="12"/>
        <color indexed="8"/>
        <rFont val="Times New Roman"/>
        <family val="1"/>
        <charset val="204"/>
      </rPr>
      <t xml:space="preserve"> 8</t>
    </r>
  </si>
  <si>
    <r>
      <t>Прочие выплаты, всего</t>
    </r>
    <r>
      <rPr>
        <b/>
        <vertAlign val="superscript"/>
        <sz val="12"/>
        <color indexed="8"/>
        <rFont val="Times New Roman"/>
        <family val="1"/>
        <charset val="204"/>
      </rPr>
      <t xml:space="preserve"> 9</t>
    </r>
  </si>
  <si>
    <r>
      <t xml:space="preserve">      возврат ссуд, кредитов (заимствований) </t>
    </r>
    <r>
      <rPr>
        <vertAlign val="superscript"/>
        <sz val="12"/>
        <color indexed="8"/>
        <rFont val="Times New Roman"/>
        <family val="1"/>
        <charset val="204"/>
      </rPr>
      <t>10</t>
    </r>
  </si>
  <si>
    <r>
      <t>1</t>
    </r>
    <r>
      <rPr>
        <sz val="8"/>
        <rFont val="Times New Roman"/>
        <family val="1"/>
        <charset val="204"/>
      </rPr>
      <t xml:space="preserve"> Указывается дата вступления в силу Плана (изменений в План).</t>
    </r>
  </si>
  <si>
    <r>
      <t>2</t>
    </r>
    <r>
      <rPr>
        <sz val="8"/>
        <rFont val="Times New Roman"/>
        <family val="1"/>
        <charset val="204"/>
      </rPr>
      <t xml:space="preserve"> При представлении уточненного Плана указывается номер очередного внесения изменения в приложение (например, «1», «2», «3», «...»).</t>
    </r>
  </si>
  <si>
    <r>
      <t>3</t>
    </r>
    <r>
      <rPr>
        <sz val="8"/>
        <rFont val="Times New Roman"/>
        <family val="1"/>
        <charset val="204"/>
      </rPr>
      <t xml:space="preserve"> В графе 3 отражаются:</t>
    </r>
  </si>
  <si>
    <t>по строкам 1100—1600 — коды аналитической группы подвида доходов бюджетов классификации доходов бюджетов;</t>
  </si>
  <si>
    <t>по строкам 1710—1740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</si>
  <si>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2000—2642 — коды видов расходов бюджетов классификации расходов бюджетов;</t>
  </si>
  <si>
    <t>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</si>
  <si>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4000—4060 — коды аналитической группы вида источников финансирования дефицитов бюджетов классификации источников финансирования дефицитов бюджетов.</t>
  </si>
  <si>
    <r>
      <t>4</t>
    </r>
    <r>
      <rPr>
        <sz val="8"/>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</si>
  <si>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5</t>
    </r>
    <r>
      <rPr>
        <sz val="8"/>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</si>
  <si>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6</t>
    </r>
    <r>
      <rPr>
        <sz val="8"/>
        <rFont val="Times New Roman"/>
        <family val="1"/>
        <charset val="204"/>
      </rPr>
      <t xml:space="preserve"> По строке 1720 отражается поступление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по юридическому лицу, содержащем сводные показатели Плана, не формируется.</t>
    </r>
  </si>
  <si>
    <r>
      <t>7</t>
    </r>
    <r>
      <rPr>
        <sz val="8"/>
        <rFont val="Times New Roman"/>
        <family val="1"/>
        <charset val="204"/>
      </rPr>
      <t xml:space="preserve"> Показатели выплат по расходам на закупку товаров, работ, услуг, отраженные в строке 26000 Раздела 1 «Поступления и выплаты» Плана, подлежат детализации в Разделе 2 «Сведения по выплатам на закупку товаров, работ, услуг» Плана.</t>
    </r>
  </si>
  <si>
    <r>
      <t>8</t>
    </r>
    <r>
      <rPr>
        <sz val="8"/>
        <rFont val="Times New Roman"/>
        <family val="1"/>
        <charset val="204"/>
      </rPr>
      <t xml:space="preserve"> Показатель отражается со знаком «минус».</t>
    </r>
  </si>
  <si>
    <r>
      <t>9</t>
    </r>
    <r>
      <rPr>
        <sz val="8"/>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</si>
  <si>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10</t>
    </r>
    <r>
      <rPr>
        <sz val="8"/>
        <rFont val="Times New Roman"/>
        <family val="1"/>
        <charset val="204"/>
      </rPr>
      <t xml:space="preserve"> По строке 4020 отражается выбытие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по юридическому лицу, содержащем сводные показатели Плана не формируется.</t>
    </r>
  </si>
  <si>
    <t>за пределами планового периода</t>
  </si>
  <si>
    <t>3.1</t>
  </si>
  <si>
    <r>
      <t xml:space="preserve">Раздел 2. Сведения по выплатам на закупки товаров,работ, услуг </t>
    </r>
    <r>
      <rPr>
        <b/>
        <vertAlign val="superscript"/>
        <sz val="12"/>
        <color indexed="8"/>
        <rFont val="Times New Roman"/>
        <family val="1"/>
        <charset val="204"/>
      </rPr>
      <t>11</t>
    </r>
  </si>
  <si>
    <r>
      <t xml:space="preserve">Уникальный код </t>
    </r>
    <r>
      <rPr>
        <vertAlign val="superscript"/>
        <sz val="9"/>
        <color indexed="8"/>
        <rFont val="Times New Roman"/>
        <family val="1"/>
        <charset val="204"/>
      </rPr>
      <t>13</t>
    </r>
  </si>
  <si>
    <r>
      <t xml:space="preserve">Код бюджетной классификации Российской Федерации </t>
    </r>
    <r>
      <rPr>
        <vertAlign val="superscript"/>
        <sz val="9"/>
        <color indexed="8"/>
        <rFont val="Times New Roman"/>
        <family val="1"/>
        <charset val="204"/>
      </rPr>
      <t>12</t>
    </r>
    <r>
      <rPr>
        <sz val="9"/>
        <color indexed="8"/>
        <rFont val="Times New Roman"/>
        <family val="1"/>
        <charset val="204"/>
      </rPr>
      <t xml:space="preserve"> </t>
    </r>
  </si>
  <si>
    <t>по контрактам (договорам), заключенным до начала текущего финансового года</t>
  </si>
  <si>
    <t>без применения норм Федерального закона от 5 апреля 2013 г. № 44-ФЗ «О конт-</t>
  </si>
  <si>
    <t>рактной системе в сфере закупок товаров, работ, услуг для обеспечения госу-</t>
  </si>
  <si>
    <t>дарственных и муниципальных нужд» (Собрание законодательства Российской</t>
  </si>
  <si>
    <t>Федерации, 2013, № 14, ст. 1652; 2020, № 24, ст. 3754) (далее — Федеральный</t>
  </si>
  <si>
    <t>закон № 44-ФЗ) и Федерального закона от 18 июля 2011 г. № 223-ФЗ «О закупках</t>
  </si>
  <si>
    <t>товаров, работ, услуг отдельными видами юридических лиц» (Собрание законо-</t>
  </si>
  <si>
    <t>дательства Российской Федерации, 2011, № 30, ст. 4571; 2020, № 17, ст. 2702)</t>
  </si>
  <si>
    <r>
      <t>(далее — Федеральный закон № 223-ФЗ)</t>
    </r>
    <r>
      <rPr>
        <vertAlign val="superscript"/>
        <sz val="10"/>
        <rFont val="Times New Roman"/>
        <family val="1"/>
        <charset val="204"/>
      </rPr>
      <t>15</t>
    </r>
  </si>
  <si>
    <r>
      <t xml:space="preserve">Выплаты на закупку товаров, работ, услуг, всего </t>
    </r>
    <r>
      <rPr>
        <b/>
        <vertAlign val="superscript"/>
        <sz val="11"/>
        <color indexed="8"/>
        <rFont val="Times New Roman"/>
        <family val="1"/>
        <charset val="204"/>
      </rPr>
      <t>14</t>
    </r>
  </si>
  <si>
    <r>
      <t xml:space="preserve">по контрактам (договорам), планируемым к заключению в соответствующем финансовом году без применения норм Федерального </t>
    </r>
    <r>
      <rPr>
        <sz val="12"/>
        <rFont val="Times New Roman"/>
        <family val="1"/>
        <charset val="204"/>
      </rPr>
      <t>закона</t>
    </r>
    <r>
      <rPr>
        <sz val="12"/>
        <color indexed="8"/>
        <rFont val="Times New Roman"/>
        <family val="1"/>
        <charset val="204"/>
      </rPr>
      <t xml:space="preserve">№ 44-ФЗ и Федерального </t>
    </r>
    <r>
      <rPr>
        <sz val="12"/>
        <rFont val="Times New Roman"/>
        <family val="1"/>
        <charset val="204"/>
      </rPr>
      <t>закона</t>
    </r>
    <r>
      <rPr>
        <sz val="12"/>
        <color indexed="8"/>
        <rFont val="Times New Roman"/>
        <family val="1"/>
        <charset val="204"/>
      </rPr>
      <t>№ 223-ФЗ</t>
    </r>
    <r>
      <rPr>
        <vertAlign val="superscript"/>
        <sz val="12"/>
        <color indexed="8"/>
        <rFont val="Times New Roman"/>
        <family val="1"/>
        <charset val="204"/>
      </rPr>
      <t>15</t>
    </r>
  </si>
  <si>
    <r>
      <t xml:space="preserve">по контрактам (договорам), заключенным до начала текущего финансового года с учетом требований Федерального </t>
    </r>
    <r>
      <rPr>
        <sz val="12"/>
        <rFont val="Times New Roman"/>
        <family val="1"/>
        <charset val="204"/>
      </rPr>
      <t>закона</t>
    </r>
    <r>
      <rPr>
        <sz val="12"/>
        <color indexed="8"/>
        <rFont val="Times New Roman"/>
        <family val="1"/>
        <charset val="204"/>
      </rPr>
      <t xml:space="preserve">№ 44-ФЗ и Федерального </t>
    </r>
    <r>
      <rPr>
        <sz val="12"/>
        <rFont val="Times New Roman"/>
        <family val="1"/>
        <charset val="204"/>
      </rPr>
      <t>закона № 223-ФЗ, всего</t>
    </r>
    <r>
      <rPr>
        <vertAlign val="superscript"/>
        <sz val="12"/>
        <rFont val="Times New Roman"/>
        <family val="1"/>
        <charset val="204"/>
      </rPr>
      <t xml:space="preserve"> 16</t>
    </r>
  </si>
  <si>
    <r>
      <t xml:space="preserve">из них </t>
    </r>
    <r>
      <rPr>
        <vertAlign val="superscript"/>
        <sz val="12"/>
        <color indexed="8"/>
        <rFont val="Times New Roman"/>
        <family val="1"/>
        <charset val="204"/>
      </rPr>
      <t>12</t>
    </r>
    <r>
      <rPr>
        <sz val="12"/>
        <color indexed="8"/>
        <rFont val="Times New Roman"/>
        <family val="1"/>
        <charset val="204"/>
      </rPr>
      <t>:</t>
    </r>
  </si>
  <si>
    <r>
      <t xml:space="preserve">из них </t>
    </r>
    <r>
      <rPr>
        <vertAlign val="superscript"/>
        <sz val="12"/>
        <color indexed="8"/>
        <rFont val="Times New Roman"/>
        <family val="1"/>
        <charset val="204"/>
      </rPr>
      <t>13</t>
    </r>
    <r>
      <rPr>
        <sz val="12"/>
        <color indexed="8"/>
        <rFont val="Times New Roman"/>
        <family val="1"/>
        <charset val="204"/>
      </rPr>
      <t>:</t>
    </r>
  </si>
  <si>
    <r>
      <t xml:space="preserve">по контрактам (договорам), планируемым к заключению в соответствующем финансовом году с учетом требований Федерального </t>
    </r>
    <r>
      <rPr>
        <sz val="12"/>
        <rFont val="Times New Roman"/>
        <family val="1"/>
        <charset val="204"/>
      </rPr>
      <t>закона</t>
    </r>
    <r>
      <rPr>
        <sz val="12"/>
        <color indexed="8"/>
        <rFont val="Times New Roman"/>
        <family val="1"/>
        <charset val="204"/>
      </rPr>
      <t xml:space="preserve">№ 44-ФЗ и Федерального </t>
    </r>
    <r>
      <rPr>
        <sz val="12"/>
        <rFont val="Times New Roman"/>
        <family val="1"/>
        <charset val="204"/>
      </rPr>
      <t>закона</t>
    </r>
    <r>
      <rPr>
        <sz val="12"/>
        <color indexed="8"/>
        <rFont val="Times New Roman"/>
        <family val="1"/>
        <charset val="204"/>
      </rPr>
      <t xml:space="preserve">№ 223-ФЗ </t>
    </r>
    <r>
      <rPr>
        <vertAlign val="superscript"/>
        <sz val="12"/>
        <color indexed="8"/>
        <rFont val="Times New Roman"/>
        <family val="1"/>
        <charset val="204"/>
      </rPr>
      <t>16</t>
    </r>
  </si>
  <si>
    <t>в том числе: за счет субсидий, предоставляемых на финансовое обеспечение выполнения государственного (муниципального) задания, всего</t>
  </si>
  <si>
    <r>
      <t xml:space="preserve">в соответствии с Федеральным законом№ 223-ФЗ </t>
    </r>
    <r>
      <rPr>
        <vertAlign val="superscript"/>
        <sz val="12"/>
        <color indexed="8"/>
        <rFont val="Times New Roman"/>
        <family val="1"/>
        <charset val="204"/>
      </rPr>
      <t>17</t>
    </r>
  </si>
  <si>
    <t>в том числе: 
    в соответствии с Федеральным законом № 44-ФЗ</t>
  </si>
  <si>
    <r>
      <t>за счет субсидий, предоставляемых на осуществление капитальных вложений</t>
    </r>
    <r>
      <rPr>
        <vertAlign val="superscript"/>
        <sz val="12"/>
        <color indexed="8"/>
        <rFont val="Times New Roman"/>
        <family val="1"/>
        <charset val="204"/>
      </rPr>
      <t>18</t>
    </r>
  </si>
  <si>
    <t>за счет средств обязательного медицинского страхования, всего</t>
  </si>
  <si>
    <r>
      <t xml:space="preserve">Итого по контрактам, планируемым к заключению в соответствующем финансовом году в соответствии с Федеральным законом№ 44-ФЗ, по соответствующему году закупки, всего </t>
    </r>
    <r>
      <rPr>
        <vertAlign val="superscript"/>
        <sz val="12"/>
        <color indexed="8"/>
        <rFont val="Times New Roman"/>
        <family val="1"/>
        <charset val="204"/>
      </rPr>
      <t>19</t>
    </r>
  </si>
  <si>
    <r>
      <t>11</t>
    </r>
    <r>
      <rPr>
        <sz val="9"/>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</si>
  <si>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t>12</t>
    </r>
    <r>
      <rPr>
        <sz val="9"/>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гранты в форме субсидий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2020, № 30, ст. 4884) (далее — федеральный проект),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263100, 264210, 264300 и 264510 Раздела 2 «Сведения по выплатам на закупку товаров, работ, услуг» Плана дополнительно детализируются по коду основного мероприятия целевой статьи расходов (11—12 разряды кода классификации расходов бюджетов) и коду направления расходов целевой статьи расходов (13—17 разряды кода классификации расходов бюджетов).</t>
    </r>
  </si>
  <si>
    <r>
      <t>14</t>
    </r>
    <r>
      <rPr>
        <sz val="9"/>
        <rFont val="Times New Roman"/>
        <family val="1"/>
        <charset val="204"/>
      </rPr>
      <t xml:space="preserve"> Плановые показатели выплат на закупку товаров, работ, услуг по строке 260000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261000 и 262000),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263000) и планируемым к заключению в соответствующем финансовом году (строка 264000) и должны соответствовать показателям соответствующих граф по строке 2600 Раздела 1 «Поступления и выплаты» Плана.</t>
    </r>
  </si>
  <si>
    <r>
      <t>15</t>
    </r>
    <r>
      <rPr>
        <sz val="9"/>
        <rFont val="Times New Roman"/>
        <family val="1"/>
        <charset val="204"/>
      </rPr>
      <t xml:space="preserve"> 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</si>
  <si>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16</t>
    </r>
    <r>
      <rPr>
        <sz val="9"/>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</si>
  <si>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t>17</t>
    </r>
    <r>
      <rPr>
        <sz val="9"/>
        <rFont val="Times New Roman"/>
        <family val="1"/>
        <charset val="204"/>
      </rPr>
      <t xml:space="preserve"> Федеральным государственным бюджетным учреждением показатель не формируется.</t>
    </r>
  </si>
  <si>
    <r>
      <t>18</t>
    </r>
    <r>
      <rPr>
        <sz val="9"/>
        <rFont val="Times New Roman"/>
        <family val="1"/>
        <charset val="204"/>
      </rPr>
      <t xml:space="preserve"> Указывается сумма закупок товаров, работ, услуг, осуществляемых в соответствии с Федеральным законом № 44-ФЗ.</t>
    </r>
  </si>
  <si>
    <r>
      <t>19</t>
    </r>
    <r>
      <rPr>
        <sz val="9"/>
        <rFont val="Times New Roman"/>
        <family val="1"/>
        <charset val="204"/>
      </rPr>
      <t xml:space="preserve"> Плановые показатели выплат на закупку товаров, работ, услуг по строке 265000 федерального государственного бюджетного учреждения должен быть не менее суммы показателей строк 264100, 264200, 264300, 264400 по соответствующей графе, федерального государственного автономного учреждения — не менее показателя строки 264300 по соответствующей графе.</t>
    </r>
  </si>
  <si>
    <r>
      <t>20</t>
    </r>
    <r>
      <rPr>
        <sz val="9"/>
        <rFont val="Times New Roman"/>
        <family val="1"/>
        <charset val="204"/>
      </rPr>
      <t xml:space="preserve"> Указывается дата подписания Плана руководителем (уполномоченным лицом) учреждения.</t>
    </r>
  </si>
  <si>
    <r>
      <t>21</t>
    </r>
    <r>
      <rPr>
        <sz val="9"/>
        <rFont val="Times New Roman"/>
        <family val="1"/>
        <charset val="204"/>
      </rPr>
      <t xml:space="preserve"> Указывается, если решением органа — учредителя установлено требование о согласовании Плана.</t>
    </r>
  </si>
  <si>
    <t>Учреждение</t>
  </si>
  <si>
    <t>План финансово-хозяйственной деятельности</t>
  </si>
  <si>
    <t xml:space="preserve">функции и полномочия учредителя </t>
  </si>
  <si>
    <t>Администрация города Рязани</t>
  </si>
  <si>
    <t xml:space="preserve"> находится учреждение: </t>
  </si>
  <si>
    <t>Управление образования и молодежной политики администрации города Рязани</t>
  </si>
  <si>
    <t>Вид документа</t>
  </si>
  <si>
    <r>
      <t xml:space="preserve">(первичный - "0", уточненный "1", "2", "3", "…") </t>
    </r>
    <r>
      <rPr>
        <vertAlign val="superscript"/>
        <sz val="10"/>
        <color indexed="8"/>
        <rFont val="Times New Roman"/>
        <family val="1"/>
        <charset val="204"/>
      </rPr>
      <t>2</t>
    </r>
  </si>
  <si>
    <t xml:space="preserve">           иные налоги (включаемые в состав расходов) в бюджеты бюджетной системы Российской Федерации, а также государственная пошлина</t>
  </si>
  <si>
    <t>(должность)                                      (фамилия, инициалы) (телефон)</t>
  </si>
  <si>
    <t>Поступления, всего:</t>
  </si>
  <si>
    <t>1230</t>
  </si>
  <si>
    <t>в том числе: 
     целевые субсидии</t>
  </si>
  <si>
    <t xml:space="preserve">     субсидии на осуществление капитальных вложений</t>
  </si>
  <si>
    <t xml:space="preserve">     гранты, гранты в форме субсидий, пожертвования, иные безвозмездные перечисления от физических и юридических лиц, в том числе иностранных организаций</t>
  </si>
  <si>
    <t>1430</t>
  </si>
  <si>
    <t>1600</t>
  </si>
  <si>
    <t xml:space="preserve">      доходы от операций с нефинансовыми активами, всего</t>
  </si>
  <si>
    <t>1610</t>
  </si>
  <si>
    <t>в том числе:
      доходы от выбытия основных средств</t>
  </si>
  <si>
    <t>1611</t>
  </si>
  <si>
    <t xml:space="preserve">      доходы от выбытия нематериальных активов</t>
  </si>
  <si>
    <t>1612</t>
  </si>
  <si>
    <t xml:space="preserve">      доходы от выбытия непроизведенных активов</t>
  </si>
  <si>
    <t xml:space="preserve">      доходы от выбытия материальных запасов</t>
  </si>
  <si>
    <t>1613</t>
  </si>
  <si>
    <t>1614</t>
  </si>
  <si>
    <t>1700</t>
  </si>
  <si>
    <t>1710</t>
  </si>
  <si>
    <t>из них:
     субсидии на финансовое обеспечение выполнения  муниципального задания за счет средств бюджета публично-правового образования, создавшего учреждение</t>
  </si>
  <si>
    <t xml:space="preserve">     поступления от оказания услуг (выполнения работ) на платной основе и иной приносящей доход деятельности</t>
  </si>
  <si>
    <t xml:space="preserve">     поступления от компенсации затрат учреждений</t>
  </si>
  <si>
    <t>Выплаты, всего</t>
  </si>
  <si>
    <t>в том числе:
    на выплаты персоналу, всего</t>
  </si>
  <si>
    <t>х</t>
  </si>
  <si>
    <t>2111</t>
  </si>
  <si>
    <t>2112</t>
  </si>
  <si>
    <t xml:space="preserve">    денежное довольствие военнослужащих и сотрудников, имеющих специальные звания</t>
  </si>
  <si>
    <t xml:space="preserve">    расходы на выплаты военнослужащим и сотрудникам, имеющим специальные звания, зависящие от размера денежного довольствия </t>
  </si>
  <si>
    <t xml:space="preserve">    иные выплаты военнослужащим и сотрудникам, имеющим специальные звания</t>
  </si>
  <si>
    <t xml:space="preserve">    страховые взносы на обязательное социальное страхование в части выплат персоналу, подлежащих обложению страховыми взносами</t>
  </si>
  <si>
    <t>2211</t>
  </si>
  <si>
    <t>2212</t>
  </si>
  <si>
    <t>2510</t>
  </si>
  <si>
    <t>2620</t>
  </si>
  <si>
    <t>2630</t>
  </si>
  <si>
    <t>закупка энергетических ресурсов</t>
  </si>
  <si>
    <t>2650</t>
  </si>
  <si>
    <t>2700</t>
  </si>
  <si>
    <t>в том числе:
    приобретение объектов недвижимого имуществамуниципальными учреждениями</t>
  </si>
  <si>
    <t>2710</t>
  </si>
  <si>
    <t>2720</t>
  </si>
  <si>
    <r>
      <t>в том числе:
    налог на прибыль</t>
    </r>
    <r>
      <rPr>
        <vertAlign val="superscript"/>
        <sz val="9"/>
        <color indexed="8"/>
        <rFont val="Times New Roman"/>
        <family val="1"/>
        <charset val="204"/>
      </rPr>
      <t xml:space="preserve"> 8</t>
    </r>
  </si>
  <si>
    <r>
      <t xml:space="preserve">    налог на добавленную стоимость </t>
    </r>
    <r>
      <rPr>
        <vertAlign val="superscript"/>
        <sz val="12"/>
        <color indexed="8"/>
        <rFont val="Times New Roman"/>
        <family val="1"/>
        <charset val="204"/>
      </rPr>
      <t>8</t>
    </r>
  </si>
  <si>
    <t>3020</t>
  </si>
  <si>
    <t>из них: 
      уменьшение остатков денежных средств (возврат в бюджет средств субсидии)</t>
  </si>
  <si>
    <t>4060</t>
  </si>
  <si>
    <t xml:space="preserve">         в том числе: 
                оплата труда</t>
  </si>
  <si>
    <t xml:space="preserve">                         прочие выплаты персоналу, в том числе компенсационного характера</t>
  </si>
  <si>
    <t xml:space="preserve">                         оплата труда</t>
  </si>
  <si>
    <t xml:space="preserve">    иные выплаты, за исключением фонда оплаты труда учреждения, для выполнения отдельных полномочий</t>
  </si>
  <si>
    <t xml:space="preserve">    взносы по обязательному социальному страхованию на выплаты по оплате труда работников и иные выплаты работникам учреждений, всего</t>
  </si>
  <si>
    <t xml:space="preserve">      в том числе:
            на выплаты по оплате труда</t>
  </si>
  <si>
    <t xml:space="preserve">            на иные выплаты </t>
  </si>
  <si>
    <t xml:space="preserve">             в том числе: 
                  оплату труда стажеров</t>
  </si>
  <si>
    <t xml:space="preserve">    в том числе:  
        пособия, компенсации и иные социальные выплаты гражданам, кроме публичных публичных нормативных социальных выплат</t>
  </si>
  <si>
    <t xml:space="preserve">        приобретение товаров, работ, услуг в пользу граждан в целях их социального обеспечения</t>
  </si>
  <si>
    <t xml:space="preserve">        выплата стипендий, осуществление иных расходов на социальную поддержку обучающихся за счет средств стипендиального фонда</t>
  </si>
  <si>
    <t xml:space="preserve">        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</si>
  <si>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 xml:space="preserve">        иные выплаты населению</t>
  </si>
  <si>
    <t xml:space="preserve">    уплата налогов, сборов и иных платежей, всего</t>
  </si>
  <si>
    <t xml:space="preserve">       из них: 
           налог на имущество организаций и земельный налог</t>
  </si>
  <si>
    <t xml:space="preserve">           уплата штрафов (в том числе административных), пеней, иных платежей</t>
  </si>
  <si>
    <t xml:space="preserve">   безвозмездные перечисления организациям и физическим лицам, всего</t>
  </si>
  <si>
    <t xml:space="preserve">      из них:
          гранты, предоставляемые бюджетным учреждениям</t>
  </si>
  <si>
    <t xml:space="preserve">          гранты, предоставляемые автономным учреждениям</t>
  </si>
  <si>
    <t xml:space="preserve">          гранты, предоставляемые иным некоммерческим организациям (за исключением бюджетных и автономных учрежденией)</t>
  </si>
  <si>
    <t xml:space="preserve">          гранты, предоставляемые другим организациям и физическим лицам</t>
  </si>
  <si>
    <t xml:space="preserve">          взносы в международные организации</t>
  </si>
  <si>
    <t xml:space="preserve">          платежи в целях обеспечения реализации соглашений с правительствами иностранных государств и международными организациями</t>
  </si>
  <si>
    <t xml:space="preserve">   прочие выплаты (кроме выплат на закупку товаров, работ, услуг)</t>
  </si>
  <si>
    <t xml:space="preserve">      в том числе:
          исполнение судебных актов Российской Федерации и мировых соглашений по возмещению вреда, причиненного в результате деятельности учреждения</t>
  </si>
  <si>
    <r>
      <t xml:space="preserve">   расходы на закупку товаров, работ, услуг, всего </t>
    </r>
    <r>
      <rPr>
        <vertAlign val="superscript"/>
        <sz val="12"/>
        <color indexed="8"/>
        <rFont val="Times New Roman"/>
        <family val="1"/>
        <charset val="204"/>
      </rPr>
      <t>7</t>
    </r>
  </si>
  <si>
    <t xml:space="preserve">      в том числе: 
         закупку научно-исследовательских и опытно-конструкторских и технологических работ</t>
  </si>
  <si>
    <t xml:space="preserve">        закупку товаров, работ, услуг в целях капитального ремонта муниципального имущества</t>
  </si>
  <si>
    <t xml:space="preserve">       прочую закупку товаров, работ и услуг, всего</t>
  </si>
  <si>
    <t xml:space="preserve">          из них:    
             услуги связи</t>
  </si>
  <si>
    <t xml:space="preserve">             транспортные услуги</t>
  </si>
  <si>
    <t xml:space="preserve">             коммунальные услуги</t>
  </si>
  <si>
    <t xml:space="preserve">             работы, услуги по содержанию имущества</t>
  </si>
  <si>
    <t xml:space="preserve">             арендная плата за пользование имуществом</t>
  </si>
  <si>
    <t xml:space="preserve">             прочие работы,услуги</t>
  </si>
  <si>
    <t xml:space="preserve">             страхование</t>
  </si>
  <si>
    <t xml:space="preserve">             услуги, работы для целей капитальных вложений</t>
  </si>
  <si>
    <t xml:space="preserve">             прочие расходы </t>
  </si>
  <si>
    <t xml:space="preserve">             увеличение стоимости основных средств</t>
  </si>
  <si>
    <t xml:space="preserve">             увеличение стоимости материальных запасов</t>
  </si>
  <si>
    <r>
      <t xml:space="preserve">Выплаты, уменьшающие доход, всего </t>
    </r>
    <r>
      <rPr>
        <b/>
        <vertAlign val="superscript"/>
        <sz val="12"/>
        <color indexed="8"/>
        <rFont val="Times New Roman"/>
        <family val="1"/>
        <charset val="204"/>
      </rPr>
      <t>8</t>
    </r>
  </si>
  <si>
    <t>Код по бюджетной классификации Российской Федерации 3</t>
  </si>
  <si>
    <t>Аналитический код 4</t>
  </si>
  <si>
    <t>в том числе:
доходы от собственности</t>
  </si>
  <si>
    <t>прочие доходы</t>
  </si>
  <si>
    <t>молодежной политики администрации города Рязани</t>
  </si>
  <si>
    <t>МБДОУ "Детский сад № 31"</t>
  </si>
  <si>
    <t>613Р6002</t>
  </si>
  <si>
    <t>Исполнитель Гл. бухгалтер_______________Н. В. Чернова</t>
  </si>
  <si>
    <t>(4912) 33-56-58</t>
  </si>
  <si>
    <t>(с изменениями)</t>
  </si>
  <si>
    <t xml:space="preserve"> на  2023 год </t>
  </si>
  <si>
    <t>на 2023 г. текущий финансовый год</t>
  </si>
  <si>
    <t>на 2024 г. первый год планового периода</t>
  </si>
  <si>
    <t>на 2025 г. второй год планового периода</t>
  </si>
  <si>
    <t>на 2023 г. (текущий финансовый год)</t>
  </si>
  <si>
    <t>на 2024 г. (первый год планового периода)</t>
  </si>
  <si>
    <t>на 2025 г. (второй год планового периода)</t>
  </si>
  <si>
    <t>«___» ______________ 2023 г.</t>
  </si>
  <si>
    <t>Т. В. Сарычева</t>
  </si>
  <si>
    <t xml:space="preserve">Начальник управления образования и </t>
  </si>
  <si>
    <t>Руководитель учреждения (подразделения)</t>
  </si>
  <si>
    <t>(уполномоченное лицо):  Заведующий_____________Е. Н. Марина</t>
  </si>
  <si>
    <r>
      <t xml:space="preserve">от «29» декабря 2023 г. </t>
    </r>
    <r>
      <rPr>
        <vertAlign val="superscript"/>
        <sz val="12"/>
        <color indexed="8"/>
        <rFont val="Times New Roman"/>
        <family val="1"/>
        <charset val="204"/>
      </rPr>
      <t>1</t>
    </r>
  </si>
  <si>
    <t>«29» декабря 2023 г.</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</si>
</sst>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font>
    <font>
      <sz val="12"/>
      <color indexed="8"/>
      <name val="Times New Roman"/>
      <family val="1"/>
      <charset val="204"/>
    </font>
    <font>
      <sz val="12"/>
      <name val="Times New Roman"/>
      <family val="1"/>
      <charset val="204"/>
    </font>
    <font>
      <vertAlign val="superscript"/>
      <sz val="12"/>
      <color indexed="8"/>
      <name val="Times New Roman"/>
      <family val="1"/>
      <charset val="204"/>
    </font>
    <font>
      <sz val="11"/>
      <color indexed="8"/>
      <name val="Times New Roman"/>
      <family val="1"/>
      <charset val="204"/>
    </font>
    <font>
      <sz val="12"/>
      <color indexed="8"/>
      <name val="Times New Roman"/>
      <family val="1"/>
      <charset val="204"/>
    </font>
    <font>
      <sz val="9"/>
      <color indexed="8"/>
      <name val="Times New Roman"/>
      <family val="1"/>
      <charset val="204"/>
    </font>
    <font>
      <sz val="9"/>
      <color indexed="8"/>
      <name val="Calibri"/>
      <family val="2"/>
    </font>
    <font>
      <sz val="8"/>
      <name val="Calibri"/>
      <family val="2"/>
    </font>
    <font>
      <vertAlign val="superscript"/>
      <sz val="9"/>
      <color indexed="8"/>
      <name val="Times New Roman"/>
      <family val="1"/>
      <charset val="204"/>
    </font>
    <font>
      <b/>
      <sz val="12"/>
      <color indexed="8"/>
      <name val="Times New Roman"/>
      <family val="1"/>
      <charset val="204"/>
    </font>
    <font>
      <b/>
      <vertAlign val="superscript"/>
      <sz val="12"/>
      <color indexed="8"/>
      <name val="Times New Roman"/>
      <family val="1"/>
      <charset val="204"/>
    </font>
    <font>
      <sz val="10"/>
      <color indexed="8"/>
      <name val="Times New Roman"/>
      <family val="1"/>
      <charset val="204"/>
    </font>
    <font>
      <vertAlign val="superscript"/>
      <sz val="11"/>
      <color indexed="8"/>
      <name val="Times New Roman"/>
      <family val="1"/>
      <charset val="204"/>
    </font>
    <font>
      <vertAlign val="superscript"/>
      <sz val="8"/>
      <name val="Times New Roman"/>
      <family val="1"/>
      <charset val="204"/>
    </font>
    <font>
      <sz val="8"/>
      <name val="Times New Roman"/>
      <family val="1"/>
      <charset val="204"/>
    </font>
    <font>
      <vertAlign val="superscript"/>
      <sz val="10"/>
      <name val="Times New Roman"/>
      <family val="1"/>
      <charset val="204"/>
    </font>
    <font>
      <sz val="9"/>
      <name val="Times New Roman"/>
      <family val="1"/>
      <charset val="204"/>
    </font>
    <font>
      <vertAlign val="superscript"/>
      <sz val="9"/>
      <name val="Times New Roman"/>
      <family val="1"/>
      <charset val="204"/>
    </font>
    <font>
      <sz val="10"/>
      <name val="Times New Roman"/>
      <family val="1"/>
      <charset val="204"/>
    </font>
    <font>
      <b/>
      <sz val="11"/>
      <color indexed="8"/>
      <name val="Times New Roman"/>
      <family val="1"/>
      <charset val="204"/>
    </font>
    <font>
      <b/>
      <vertAlign val="superscript"/>
      <sz val="11"/>
      <color indexed="8"/>
      <name val="Times New Roman"/>
      <family val="1"/>
      <charset val="204"/>
    </font>
    <font>
      <vertAlign val="superscript"/>
      <sz val="12"/>
      <name val="Times New Roman"/>
      <family val="1"/>
      <charset val="204"/>
    </font>
    <font>
      <vertAlign val="superscript"/>
      <sz val="10"/>
      <color indexed="8"/>
      <name val="Times New Roman"/>
      <family val="1"/>
      <charset val="204"/>
    </font>
    <font>
      <sz val="12"/>
      <color rgb="FF000000"/>
      <name val="Times New Roman"/>
      <family val="1"/>
      <charset val="204"/>
    </font>
    <font>
      <sz val="9"/>
      <color rgb="FF000000"/>
      <name val="Times New Roman"/>
      <family val="1"/>
      <charset val="204"/>
    </font>
    <font>
      <sz val="9"/>
      <color theme="1"/>
      <name val="Calibri"/>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6" tint="0.79998168889431442"/>
        <bgColor indexed="64"/>
      </patternFill>
    </fill>
    <fill>
      <patternFill patternType="solid">
        <fgColor them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39">
    <xf numFmtId="0" fontId="0" fillId="0" borderId="0" xfId="0"/>
    <xf numFmtId="0" fontId="1" fillId="0" borderId="0" xfId="0" applyFont="1"/>
    <xf numFmtId="0" fontId="4" fillId="0" borderId="0" xfId="0" applyFont="1"/>
    <xf numFmtId="0" fontId="1" fillId="0" borderId="1" xfId="0" applyFont="1" applyBorder="1" applyAlignment="1">
      <alignment vertical="top" wrapText="1"/>
    </xf>
    <xf numFmtId="0" fontId="4" fillId="0" borderId="0" xfId="0" applyFont="1" applyAlignment="1"/>
    <xf numFmtId="0" fontId="1" fillId="0" borderId="0" xfId="0" applyFont="1" applyAlignment="1">
      <alignment horizontal="right" vertical="center"/>
    </xf>
    <xf numFmtId="0" fontId="5" fillId="0" borderId="1" xfId="0" applyNumberFormat="1" applyFont="1" applyBorder="1" applyAlignment="1">
      <alignment horizontal="center" vertical="center"/>
    </xf>
    <xf numFmtId="0" fontId="5" fillId="0" borderId="0" xfId="0" applyNumberFormat="1" applyFont="1"/>
    <xf numFmtId="0" fontId="1" fillId="0" borderId="1" xfId="0" applyFont="1" applyBorder="1" applyAlignment="1">
      <alignment horizontal="center" vertical="center"/>
    </xf>
    <xf numFmtId="0" fontId="1" fillId="0" borderId="0" xfId="0" applyFont="1" applyAlignment="1">
      <alignment horizontal="left"/>
    </xf>
    <xf numFmtId="0" fontId="4" fillId="0" borderId="0" xfId="0" applyFont="1" applyAlignment="1">
      <alignment horizontal="left"/>
    </xf>
    <xf numFmtId="0" fontId="5" fillId="0" borderId="0" xfId="0" applyNumberFormat="1" applyFont="1" applyAlignment="1">
      <alignment horizontal="right"/>
    </xf>
    <xf numFmtId="0" fontId="4" fillId="2" borderId="0" xfId="0" applyFont="1" applyFill="1"/>
    <xf numFmtId="0" fontId="1" fillId="2" borderId="1" xfId="0" applyFont="1" applyFill="1" applyBorder="1" applyAlignment="1">
      <alignment horizontal="center" vertical="top" wrapText="1"/>
    </xf>
    <xf numFmtId="0" fontId="1" fillId="2" borderId="1" xfId="0" applyFont="1" applyFill="1" applyBorder="1" applyAlignment="1">
      <alignment vertical="top" wrapText="1"/>
    </xf>
    <xf numFmtId="49" fontId="1" fillId="2" borderId="1" xfId="0" applyNumberFormat="1" applyFont="1" applyFill="1" applyBorder="1" applyAlignment="1">
      <alignment horizontal="center" vertical="top" wrapText="1"/>
    </xf>
    <xf numFmtId="4" fontId="4" fillId="2" borderId="0" xfId="0" applyNumberFormat="1" applyFont="1" applyFill="1"/>
    <xf numFmtId="0" fontId="1" fillId="2" borderId="2" xfId="0" applyFont="1" applyFill="1" applyBorder="1" applyAlignment="1">
      <alignment horizontal="center" vertical="top" wrapText="1"/>
    </xf>
    <xf numFmtId="49" fontId="1" fillId="2" borderId="2" xfId="0" applyNumberFormat="1" applyFont="1" applyFill="1" applyBorder="1" applyAlignment="1">
      <alignment horizontal="center" vertical="top" wrapText="1"/>
    </xf>
    <xf numFmtId="4" fontId="1" fillId="2" borderId="2" xfId="0" applyNumberFormat="1" applyFont="1" applyFill="1" applyBorder="1" applyAlignment="1" applyProtection="1">
      <alignment horizontal="center" vertical="top" wrapText="1"/>
      <protection locked="0"/>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wrapText="1" indent="3"/>
    </xf>
    <xf numFmtId="0" fontId="4" fillId="0" borderId="0" xfId="0" applyFont="1" applyFill="1"/>
    <xf numFmtId="4" fontId="1" fillId="2" borderId="1" xfId="0" applyNumberFormat="1" applyFont="1" applyFill="1" applyBorder="1" applyAlignment="1">
      <alignment horizontal="center" vertical="top" wrapText="1"/>
    </xf>
    <xf numFmtId="4" fontId="1" fillId="2" borderId="1" xfId="0" applyNumberFormat="1" applyFont="1" applyFill="1" applyBorder="1" applyAlignment="1" applyProtection="1">
      <alignment horizontal="center" vertical="top" wrapText="1"/>
      <protection locked="0"/>
    </xf>
    <xf numFmtId="0" fontId="1" fillId="2" borderId="2" xfId="0" applyFont="1" applyFill="1" applyBorder="1" applyAlignment="1">
      <alignment horizontal="left" vertical="top" wrapText="1"/>
    </xf>
    <xf numFmtId="4" fontId="1" fillId="2" borderId="2" xfId="0" applyNumberFormat="1" applyFont="1" applyFill="1" applyBorder="1" applyAlignment="1">
      <alignment horizontal="center" vertical="top" wrapText="1"/>
    </xf>
    <xf numFmtId="0" fontId="1" fillId="0" borderId="1" xfId="0" applyFont="1" applyFill="1" applyBorder="1" applyAlignment="1">
      <alignment vertical="top" wrapText="1"/>
    </xf>
    <xf numFmtId="49" fontId="1" fillId="0" borderId="1" xfId="0" applyNumberFormat="1" applyFont="1" applyFill="1" applyBorder="1" applyAlignment="1">
      <alignment horizontal="center" vertical="top" wrapText="1"/>
    </xf>
    <xf numFmtId="0" fontId="1" fillId="0" borderId="1" xfId="0" applyFont="1" applyFill="1" applyBorder="1" applyAlignment="1">
      <alignment horizontal="center" vertical="top" wrapText="1"/>
    </xf>
    <xf numFmtId="4" fontId="1" fillId="0" borderId="1" xfId="0" applyNumberFormat="1" applyFont="1" applyFill="1" applyBorder="1" applyAlignment="1" applyProtection="1">
      <alignment horizontal="center" vertical="top" wrapText="1"/>
      <protection locked="0"/>
    </xf>
    <xf numFmtId="1" fontId="1" fillId="2" borderId="1" xfId="0" applyNumberFormat="1" applyFont="1" applyFill="1" applyBorder="1" applyAlignment="1">
      <alignment horizontal="center" vertical="center" wrapText="1"/>
    </xf>
    <xf numFmtId="0" fontId="10" fillId="3" borderId="1" xfId="0" applyFont="1" applyFill="1" applyBorder="1" applyAlignment="1">
      <alignment vertical="top" wrapText="1"/>
    </xf>
    <xf numFmtId="49" fontId="10" fillId="3" borderId="1" xfId="0" applyNumberFormat="1" applyFont="1" applyFill="1" applyBorder="1" applyAlignment="1">
      <alignment horizontal="center" vertical="top" wrapText="1"/>
    </xf>
    <xf numFmtId="0" fontId="10" fillId="3" borderId="1" xfId="0" applyFont="1" applyFill="1" applyBorder="1" applyAlignment="1">
      <alignment horizontal="center" vertical="top" wrapText="1"/>
    </xf>
    <xf numFmtId="4" fontId="10" fillId="3" borderId="1" xfId="0" applyNumberFormat="1" applyFont="1" applyFill="1" applyBorder="1" applyAlignment="1">
      <alignment horizontal="center" vertical="top" wrapText="1"/>
    </xf>
    <xf numFmtId="4" fontId="10" fillId="3" borderId="1" xfId="0" applyNumberFormat="1" applyFont="1" applyFill="1" applyBorder="1" applyAlignment="1" applyProtection="1">
      <alignment horizontal="center" vertical="top" wrapText="1"/>
      <protection locked="0"/>
    </xf>
    <xf numFmtId="0" fontId="6" fillId="2" borderId="1" xfId="0" applyFont="1" applyFill="1" applyBorder="1" applyAlignment="1">
      <alignment horizontal="center" vertical="top" wrapText="1"/>
    </xf>
    <xf numFmtId="0" fontId="6" fillId="0" borderId="0" xfId="0" applyFont="1"/>
    <xf numFmtId="0" fontId="6" fillId="0" borderId="1" xfId="0" applyFont="1" applyBorder="1" applyAlignment="1">
      <alignment horizontal="center" vertical="top" wrapText="1"/>
    </xf>
    <xf numFmtId="0" fontId="12" fillId="0" borderId="1" xfId="0" applyFont="1" applyBorder="1" applyAlignment="1">
      <alignment horizontal="center" vertical="top" wrapText="1"/>
    </xf>
    <xf numFmtId="0" fontId="12" fillId="0" borderId="0" xfId="0" applyFont="1"/>
    <xf numFmtId="0" fontId="5" fillId="0" borderId="0" xfId="0" applyNumberFormat="1" applyFont="1" applyAlignment="1">
      <alignment horizontal="left"/>
    </xf>
    <xf numFmtId="0" fontId="5" fillId="0" borderId="0" xfId="0" applyNumberFormat="1" applyFont="1" applyAlignment="1">
      <alignment horizontal="left" wrapText="1"/>
    </xf>
    <xf numFmtId="0" fontId="0" fillId="0" borderId="0" xfId="0" applyAlignment="1"/>
    <xf numFmtId="0" fontId="10" fillId="2" borderId="0" xfId="0" applyFont="1" applyFill="1" applyAlignment="1">
      <alignment horizontal="center"/>
    </xf>
    <xf numFmtId="0" fontId="10" fillId="0" borderId="0" xfId="0" applyFont="1" applyAlignment="1">
      <alignment horizontal="center"/>
    </xf>
    <xf numFmtId="0" fontId="5" fillId="0" borderId="5" xfId="0" applyNumberFormat="1" applyFont="1" applyBorder="1" applyAlignment="1">
      <alignment horizontal="right" vertical="center"/>
    </xf>
    <xf numFmtId="0" fontId="15" fillId="0" borderId="0" xfId="0" applyFont="1" applyAlignment="1">
      <alignment horizontal="left" vertical="center"/>
    </xf>
    <xf numFmtId="49" fontId="6" fillId="2" borderId="1" xfId="0" applyNumberFormat="1" applyFont="1" applyFill="1" applyBorder="1" applyAlignment="1">
      <alignment horizontal="center" vertical="top" wrapText="1"/>
    </xf>
    <xf numFmtId="0" fontId="10" fillId="0" borderId="1" xfId="0" applyFont="1" applyFill="1" applyBorder="1" applyAlignment="1">
      <alignment horizontal="center" vertical="top" wrapText="1"/>
    </xf>
    <xf numFmtId="4" fontId="10" fillId="0" borderId="1" xfId="0" applyNumberFormat="1" applyFont="1" applyFill="1" applyBorder="1" applyAlignment="1">
      <alignment horizontal="center" vertical="top" wrapText="1"/>
    </xf>
    <xf numFmtId="0" fontId="20" fillId="0" borderId="1" xfId="0" applyFont="1" applyFill="1" applyBorder="1" applyAlignment="1">
      <alignment vertical="top" wrapText="1"/>
    </xf>
    <xf numFmtId="0" fontId="1" fillId="0" borderId="1" xfId="0" applyFont="1" applyBorder="1" applyAlignment="1">
      <alignment horizontal="center" wrapText="1"/>
    </xf>
    <xf numFmtId="4" fontId="1" fillId="0" borderId="1" xfId="0" applyNumberFormat="1" applyFont="1" applyBorder="1" applyAlignment="1">
      <alignment horizontal="center" wrapText="1"/>
    </xf>
    <xf numFmtId="4" fontId="1" fillId="0" borderId="1" xfId="0" applyNumberFormat="1" applyFont="1" applyFill="1" applyBorder="1" applyAlignment="1">
      <alignment horizontal="center" wrapText="1"/>
    </xf>
    <xf numFmtId="0" fontId="1" fillId="0" borderId="1" xfId="0" applyFont="1" applyBorder="1" applyAlignment="1">
      <alignment wrapText="1"/>
    </xf>
    <xf numFmtId="4" fontId="1" fillId="0" borderId="1" xfId="0" applyNumberFormat="1" applyFont="1" applyBorder="1" applyAlignment="1">
      <alignment wrapText="1"/>
    </xf>
    <xf numFmtId="49" fontId="12" fillId="0" borderId="1" xfId="0" applyNumberFormat="1" applyFont="1" applyBorder="1" applyAlignment="1">
      <alignment horizontal="center" vertical="top" wrapText="1"/>
    </xf>
    <xf numFmtId="0" fontId="12" fillId="0" borderId="0" xfId="0" applyFont="1" applyAlignment="1">
      <alignment horizontal="left"/>
    </xf>
    <xf numFmtId="0" fontId="12" fillId="0" borderId="0" xfId="0" applyFont="1" applyAlignment="1"/>
    <xf numFmtId="0" fontId="20" fillId="0" borderId="1" xfId="0" applyFont="1" applyFill="1" applyBorder="1" applyAlignment="1">
      <alignment horizontal="center" vertical="top" wrapText="1"/>
    </xf>
    <xf numFmtId="0" fontId="4" fillId="0" borderId="1" xfId="0" applyFont="1" applyBorder="1" applyAlignment="1">
      <alignment horizontal="center" wrapText="1"/>
    </xf>
    <xf numFmtId="0" fontId="14" fillId="0" borderId="0" xfId="0" applyFont="1" applyAlignment="1">
      <alignment vertical="center"/>
    </xf>
    <xf numFmtId="0" fontId="19" fillId="0" borderId="1" xfId="0" applyFont="1" applyBorder="1" applyAlignment="1"/>
    <xf numFmtId="0" fontId="14" fillId="0" borderId="0" xfId="0" applyFont="1" applyBorder="1" applyAlignment="1">
      <alignment horizontal="left" vertical="center" wrapText="1"/>
    </xf>
    <xf numFmtId="0" fontId="15" fillId="0" borderId="0" xfId="0" applyFont="1" applyBorder="1" applyAlignment="1">
      <alignment horizontal="left" vertical="center"/>
    </xf>
    <xf numFmtId="0" fontId="15" fillId="0" borderId="0" xfId="0" applyFont="1" applyBorder="1" applyAlignment="1">
      <alignment horizontal="left" vertical="center" wrapText="1"/>
    </xf>
    <xf numFmtId="0" fontId="14" fillId="0" borderId="0" xfId="0" applyFont="1" applyBorder="1" applyAlignment="1">
      <alignment horizontal="left" vertical="center"/>
    </xf>
    <xf numFmtId="0" fontId="4" fillId="2" borderId="0" xfId="0" applyFont="1" applyFill="1" applyBorder="1"/>
    <xf numFmtId="0" fontId="5" fillId="0" borderId="0" xfId="0" applyNumberFormat="1" applyFont="1" applyAlignment="1"/>
    <xf numFmtId="0" fontId="6" fillId="0" borderId="0" xfId="0" applyNumberFormat="1" applyFont="1" applyBorder="1" applyAlignment="1">
      <alignment horizontal="center"/>
    </xf>
    <xf numFmtId="0" fontId="5" fillId="0" borderId="0" xfId="0" applyNumberFormat="1" applyFont="1" applyAlignment="1">
      <alignment vertical="center"/>
    </xf>
    <xf numFmtId="0" fontId="5" fillId="0" borderId="5" xfId="0" applyNumberFormat="1" applyFont="1" applyBorder="1" applyAlignment="1">
      <alignment vertical="center"/>
    </xf>
    <xf numFmtId="0" fontId="1" fillId="0" borderId="0" xfId="0" applyFont="1" applyAlignment="1">
      <alignment horizontal="right"/>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4" fontId="1" fillId="2" borderId="2" xfId="0" applyNumberFormat="1" applyFont="1" applyFill="1" applyBorder="1" applyAlignment="1" applyProtection="1">
      <alignment horizontal="center" vertical="top" wrapText="1"/>
      <protection locked="0"/>
    </xf>
    <xf numFmtId="4" fontId="1" fillId="2" borderId="1" xfId="0" applyNumberFormat="1" applyFont="1" applyFill="1" applyBorder="1" applyAlignment="1">
      <alignment horizontal="center" vertical="top" wrapText="1"/>
    </xf>
    <xf numFmtId="0" fontId="1" fillId="0" borderId="1" xfId="0" applyFont="1" applyFill="1" applyBorder="1" applyAlignment="1">
      <alignment horizontal="center" wrapText="1"/>
    </xf>
    <xf numFmtId="4" fontId="1" fillId="4" borderId="1" xfId="0" applyNumberFormat="1" applyFont="1" applyFill="1" applyBorder="1" applyAlignment="1" applyProtection="1">
      <alignment horizontal="center" vertical="top" wrapText="1"/>
      <protection locked="0"/>
    </xf>
    <xf numFmtId="4" fontId="1" fillId="4" borderId="1" xfId="0" applyNumberFormat="1" applyFont="1" applyFill="1" applyBorder="1" applyAlignment="1" applyProtection="1">
      <alignment horizontal="center" vertical="top" wrapText="1"/>
    </xf>
    <xf numFmtId="4" fontId="1" fillId="5" borderId="1" xfId="0" applyNumberFormat="1" applyFont="1" applyFill="1" applyBorder="1" applyAlignment="1" applyProtection="1">
      <alignment horizontal="center" vertical="top" wrapText="1"/>
      <protection locked="0"/>
    </xf>
    <xf numFmtId="4" fontId="1" fillId="5" borderId="1" xfId="0" applyNumberFormat="1" applyFont="1" applyFill="1" applyBorder="1" applyAlignment="1">
      <alignment horizontal="center" vertical="top" wrapText="1"/>
    </xf>
    <xf numFmtId="0" fontId="1" fillId="5" borderId="1" xfId="0" applyFont="1" applyFill="1" applyBorder="1" applyAlignment="1">
      <alignment horizontal="center" vertical="top" wrapText="1"/>
    </xf>
    <xf numFmtId="4" fontId="1" fillId="5" borderId="1" xfId="0" applyNumberFormat="1" applyFont="1" applyFill="1" applyBorder="1" applyAlignment="1" applyProtection="1">
      <alignment horizontal="center" vertical="top" wrapText="1"/>
    </xf>
    <xf numFmtId="0" fontId="1" fillId="0" borderId="0" xfId="0" applyNumberFormat="1" applyFont="1" applyFill="1"/>
    <xf numFmtId="14" fontId="1" fillId="0" borderId="6" xfId="0" applyNumberFormat="1" applyFont="1" applyFill="1" applyBorder="1" applyAlignment="1">
      <alignment horizontal="center" vertical="center"/>
    </xf>
    <xf numFmtId="0" fontId="5" fillId="0" borderId="0" xfId="0" applyNumberFormat="1" applyFont="1" applyAlignment="1">
      <alignment horizontal="left"/>
    </xf>
    <xf numFmtId="0" fontId="5" fillId="0" borderId="0" xfId="0" applyNumberFormat="1" applyFont="1" applyAlignment="1">
      <alignment horizontal="right" vertical="center"/>
    </xf>
    <xf numFmtId="0" fontId="5" fillId="0" borderId="5" xfId="0" applyNumberFormat="1" applyFont="1" applyBorder="1" applyAlignment="1">
      <alignment horizontal="right" vertical="center"/>
    </xf>
    <xf numFmtId="0" fontId="5" fillId="0" borderId="0" xfId="0" applyNumberFormat="1" applyFont="1" applyAlignment="1">
      <alignment horizontal="left" wrapText="1"/>
    </xf>
    <xf numFmtId="0" fontId="0" fillId="0" borderId="0" xfId="0" applyAlignment="1">
      <alignment wrapText="1"/>
    </xf>
    <xf numFmtId="0" fontId="1" fillId="0" borderId="4" xfId="0" applyFont="1" applyBorder="1" applyAlignment="1">
      <alignment horizontal="center"/>
    </xf>
    <xf numFmtId="0" fontId="10" fillId="0" borderId="4" xfId="0" applyNumberFormat="1" applyFont="1" applyBorder="1" applyAlignment="1">
      <alignment horizontal="left" wrapText="1"/>
    </xf>
    <xf numFmtId="0" fontId="12" fillId="0" borderId="0" xfId="0" applyNumberFormat="1" applyFont="1" applyAlignment="1">
      <alignment horizontal="center" wrapText="1"/>
    </xf>
    <xf numFmtId="0" fontId="24" fillId="0" borderId="4" xfId="0" applyNumberFormat="1" applyFont="1" applyBorder="1" applyAlignment="1">
      <alignment horizontal="center"/>
    </xf>
    <xf numFmtId="0" fontId="25" fillId="0" borderId="3" xfId="0" applyNumberFormat="1" applyFont="1" applyBorder="1" applyAlignment="1">
      <alignment horizontal="center" vertical="top"/>
    </xf>
    <xf numFmtId="0" fontId="5" fillId="0" borderId="4" xfId="0" applyNumberFormat="1" applyFont="1" applyBorder="1" applyAlignment="1">
      <alignment horizontal="center"/>
    </xf>
    <xf numFmtId="0" fontId="1" fillId="0" borderId="0" xfId="0" applyNumberFormat="1" applyFont="1" applyAlignment="1">
      <alignment horizontal="right"/>
    </xf>
    <xf numFmtId="0" fontId="5" fillId="0" borderId="0" xfId="0" applyNumberFormat="1" applyFont="1" applyAlignment="1">
      <alignment horizontal="right"/>
    </xf>
    <xf numFmtId="0" fontId="10" fillId="0" borderId="0" xfId="0" applyNumberFormat="1" applyFont="1" applyAlignment="1">
      <alignment horizontal="center"/>
    </xf>
    <xf numFmtId="0" fontId="1" fillId="0" borderId="0" xfId="0" applyNumberFormat="1" applyFont="1" applyAlignment="1">
      <alignment horizontal="center"/>
    </xf>
    <xf numFmtId="0" fontId="5" fillId="0" borderId="0" xfId="0" applyNumberFormat="1" applyFont="1" applyAlignment="1">
      <alignment horizontal="center"/>
    </xf>
    <xf numFmtId="0" fontId="6" fillId="0" borderId="3" xfId="0" applyNumberFormat="1" applyFont="1" applyBorder="1" applyAlignment="1">
      <alignment horizontal="center" vertical="top"/>
    </xf>
    <xf numFmtId="0" fontId="7" fillId="0" borderId="3" xfId="0" applyFont="1" applyBorder="1" applyAlignment="1">
      <alignment horizontal="center" vertical="top"/>
    </xf>
    <xf numFmtId="0" fontId="5" fillId="0" borderId="0" xfId="0" applyNumberFormat="1" applyFont="1" applyAlignment="1">
      <alignment horizontal="center" vertical="center"/>
    </xf>
    <xf numFmtId="0" fontId="10" fillId="0" borderId="4" xfId="0" applyNumberFormat="1" applyFont="1" applyBorder="1" applyAlignment="1">
      <alignment horizontal="center"/>
    </xf>
    <xf numFmtId="0" fontId="0" fillId="0" borderId="4" xfId="0" applyBorder="1" applyAlignment="1">
      <alignment horizontal="center"/>
    </xf>
    <xf numFmtId="0" fontId="25" fillId="0" borderId="0" xfId="0" applyNumberFormat="1" applyFont="1" applyBorder="1" applyAlignment="1">
      <alignment horizontal="center" vertical="top"/>
    </xf>
    <xf numFmtId="0" fontId="26" fillId="0" borderId="0" xfId="0" applyFont="1" applyBorder="1" applyAlignment="1">
      <alignment horizontal="center" vertical="top"/>
    </xf>
    <xf numFmtId="0" fontId="6" fillId="2" borderId="1" xfId="0" applyFont="1" applyFill="1" applyBorder="1" applyAlignment="1">
      <alignment horizontal="center" vertical="top" wrapText="1"/>
    </xf>
    <xf numFmtId="0" fontId="10" fillId="2" borderId="0" xfId="0" applyFont="1" applyFill="1" applyAlignment="1">
      <alignment horizontal="center"/>
    </xf>
    <xf numFmtId="4" fontId="1" fillId="2" borderId="2" xfId="0" applyNumberFormat="1" applyFont="1" applyFill="1" applyBorder="1" applyAlignment="1" applyProtection="1">
      <alignment horizontal="center" vertical="top" wrapText="1"/>
      <protection locked="0"/>
    </xf>
    <xf numFmtId="4" fontId="1" fillId="2" borderId="6" xfId="0" applyNumberFormat="1" applyFont="1" applyFill="1" applyBorder="1" applyAlignment="1" applyProtection="1">
      <alignment horizontal="center" vertical="top" wrapText="1"/>
      <protection locked="0"/>
    </xf>
    <xf numFmtId="4" fontId="1" fillId="5" borderId="1" xfId="0" applyNumberFormat="1" applyFont="1" applyFill="1" applyBorder="1" applyAlignment="1">
      <alignment horizontal="center" vertical="top" wrapText="1"/>
    </xf>
    <xf numFmtId="49" fontId="1" fillId="2" borderId="2" xfId="0" applyNumberFormat="1" applyFont="1" applyFill="1" applyBorder="1" applyAlignment="1">
      <alignment horizontal="center" vertical="top" wrapText="1"/>
    </xf>
    <xf numFmtId="0" fontId="0" fillId="0" borderId="6" xfId="0" applyBorder="1"/>
    <xf numFmtId="0" fontId="1" fillId="2" borderId="2" xfId="0" applyFont="1" applyFill="1" applyBorder="1" applyAlignment="1">
      <alignment horizontal="center" vertical="top" wrapText="1"/>
    </xf>
    <xf numFmtId="49" fontId="1" fillId="2" borderId="1" xfId="0" applyNumberFormat="1"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2" xfId="0" applyFont="1" applyFill="1" applyBorder="1" applyAlignment="1">
      <alignment horizontal="left" vertical="top" wrapText="1"/>
    </xf>
    <xf numFmtId="0" fontId="1" fillId="2" borderId="6" xfId="0" applyFont="1" applyFill="1" applyBorder="1" applyAlignment="1">
      <alignment horizontal="left" vertical="top" wrapText="1"/>
    </xf>
    <xf numFmtId="0" fontId="14" fillId="0" borderId="0" xfId="0" applyFont="1" applyBorder="1" applyAlignment="1">
      <alignment horizontal="left" vertical="center" wrapText="1"/>
    </xf>
    <xf numFmtId="0" fontId="15" fillId="0" borderId="0" xfId="0" applyFont="1" applyBorder="1" applyAlignment="1">
      <alignment horizontal="left" vertical="center" wrapText="1"/>
    </xf>
    <xf numFmtId="0" fontId="14" fillId="0" borderId="0" xfId="0" applyFont="1" applyBorder="1" applyAlignment="1">
      <alignment horizontal="lef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0" fillId="0" borderId="0" xfId="0" applyFont="1" applyAlignment="1">
      <alignment horizontal="center"/>
    </xf>
    <xf numFmtId="0" fontId="4" fillId="0" borderId="0" xfId="0" applyFont="1" applyAlignment="1">
      <alignment horizontal="left"/>
    </xf>
    <xf numFmtId="0" fontId="6" fillId="0" borderId="1" xfId="0" applyFont="1" applyBorder="1" applyAlignment="1">
      <alignment horizontal="center" vertical="top" wrapText="1"/>
    </xf>
    <xf numFmtId="0" fontId="4" fillId="0" borderId="0" xfId="0" applyFont="1" applyFill="1" applyAlignment="1">
      <alignment horizontal="left"/>
    </xf>
    <xf numFmtId="0" fontId="12" fillId="0" borderId="1" xfId="0" applyFont="1" applyBorder="1" applyAlignment="1">
      <alignment horizontal="center" vertical="top" wrapText="1"/>
    </xf>
    <xf numFmtId="16" fontId="12" fillId="0" borderId="1" xfId="0" applyNumberFormat="1" applyFont="1" applyBorder="1" applyAlignment="1">
      <alignment horizontal="center" vertical="top" wrapText="1"/>
    </xf>
    <xf numFmtId="0" fontId="4" fillId="0" borderId="1" xfId="0" applyFont="1" applyFill="1" applyBorder="1" applyAlignment="1">
      <alignment horizontal="center" wrapText="1"/>
    </xf>
    <xf numFmtId="0" fontId="1" fillId="0" borderId="1" xfId="0" applyFont="1" applyFill="1" applyBorder="1" applyAlignment="1">
      <alignment horizontal="center" wrapText="1"/>
    </xf>
    <xf numFmtId="4" fontId="10" fillId="0" borderId="1" xfId="0" applyNumberFormat="1" applyFont="1" applyFill="1" applyBorder="1" applyAlignment="1">
      <alignment horizontal="center" wrapText="1"/>
    </xf>
    <xf numFmtId="0" fontId="10" fillId="0" borderId="1" xfId="0" applyFont="1" applyFill="1" applyBorder="1" applyAlignment="1">
      <alignment horizont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1"/>
  <sheetViews>
    <sheetView zoomScale="75" zoomScaleNormal="70" workbookViewId="0">
      <selection activeCell="D30" sqref="D30:O30"/>
    </sheetView>
  </sheetViews>
  <sheetFormatPr defaultColWidth="8.85546875" defaultRowHeight="15.75" x14ac:dyDescent="0.25"/>
  <cols>
    <col min="1" max="11" width="8.85546875" style="1"/>
    <col min="12" max="12" width="10.5703125" style="1" customWidth="1"/>
    <col min="13" max="16" width="8.85546875" style="1"/>
    <col min="17" max="17" width="8.85546875" style="1" customWidth="1"/>
    <col min="18" max="18" width="9.7109375" style="1" customWidth="1"/>
    <col min="19" max="19" width="18.7109375" style="1" customWidth="1"/>
    <col min="20" max="16384" width="8.85546875" style="1"/>
  </cols>
  <sheetData>
    <row r="1" spans="1:20" ht="26.45" customHeight="1" x14ac:dyDescent="0.25">
      <c r="N1" s="107" t="s">
        <v>56</v>
      </c>
      <c r="O1" s="107"/>
      <c r="P1" s="107"/>
      <c r="Q1" s="107"/>
      <c r="R1" s="107"/>
      <c r="S1" s="107"/>
    </row>
    <row r="2" spans="1:20" x14ac:dyDescent="0.25">
      <c r="N2" s="97" t="s">
        <v>252</v>
      </c>
      <c r="O2" s="97"/>
      <c r="P2" s="97"/>
      <c r="Q2" s="97"/>
      <c r="R2" s="97"/>
      <c r="S2" s="97"/>
    </row>
    <row r="3" spans="1:20" x14ac:dyDescent="0.25">
      <c r="N3" s="98" t="s">
        <v>0</v>
      </c>
      <c r="O3" s="98"/>
      <c r="P3" s="98"/>
      <c r="Q3" s="98"/>
      <c r="R3" s="98"/>
      <c r="S3" s="98"/>
    </row>
    <row r="5" spans="1:20" x14ac:dyDescent="0.25">
      <c r="N5" s="97" t="s">
        <v>237</v>
      </c>
      <c r="O5" s="97"/>
      <c r="P5" s="97"/>
      <c r="Q5" s="97"/>
      <c r="R5" s="97"/>
      <c r="S5" s="97"/>
    </row>
    <row r="6" spans="1:20" x14ac:dyDescent="0.25">
      <c r="N6" s="110"/>
      <c r="O6" s="111"/>
      <c r="P6" s="111"/>
      <c r="Q6" s="110"/>
      <c r="R6" s="111"/>
      <c r="S6" s="111"/>
    </row>
    <row r="7" spans="1:20" x14ac:dyDescent="0.25">
      <c r="N7" s="71"/>
      <c r="O7" s="71"/>
      <c r="P7" s="71"/>
      <c r="Q7" s="97" t="s">
        <v>251</v>
      </c>
      <c r="R7" s="109"/>
      <c r="S7" s="109"/>
    </row>
    <row r="8" spans="1:20" x14ac:dyDescent="0.25">
      <c r="N8" s="105" t="s">
        <v>57</v>
      </c>
      <c r="O8" s="106"/>
      <c r="P8" s="106"/>
      <c r="Q8" s="105" t="s">
        <v>58</v>
      </c>
      <c r="R8" s="106"/>
      <c r="S8" s="106"/>
    </row>
    <row r="9" spans="1:20" x14ac:dyDescent="0.25">
      <c r="N9" s="100" t="s">
        <v>250</v>
      </c>
      <c r="O9" s="101"/>
      <c r="P9" s="101"/>
      <c r="Q9" s="101"/>
      <c r="R9" s="101"/>
      <c r="S9" s="101"/>
    </row>
    <row r="10" spans="1:20" x14ac:dyDescent="0.25">
      <c r="N10" s="11"/>
      <c r="O10" s="11"/>
      <c r="P10" s="11"/>
      <c r="Q10" s="11"/>
      <c r="R10" s="11"/>
      <c r="S10" s="11"/>
    </row>
    <row r="11" spans="1:20" x14ac:dyDescent="0.25">
      <c r="N11" s="11"/>
      <c r="O11" s="11"/>
      <c r="P11" s="11"/>
      <c r="Q11" s="11"/>
      <c r="R11" s="11"/>
      <c r="S11" s="11"/>
    </row>
    <row r="12" spans="1:20" x14ac:dyDescent="0.25">
      <c r="N12" s="11"/>
      <c r="O12" s="11"/>
      <c r="P12" s="11"/>
      <c r="Q12" s="11"/>
      <c r="R12" s="11"/>
      <c r="S12" s="11"/>
    </row>
    <row r="14" spans="1:20" x14ac:dyDescent="0.25">
      <c r="A14" s="102" t="s">
        <v>136</v>
      </c>
      <c r="B14" s="102"/>
      <c r="C14" s="102"/>
      <c r="D14" s="102"/>
      <c r="E14" s="102"/>
      <c r="F14" s="102"/>
      <c r="G14" s="102"/>
      <c r="H14" s="102"/>
      <c r="I14" s="102"/>
      <c r="J14" s="102"/>
      <c r="K14" s="102"/>
      <c r="L14" s="102"/>
      <c r="M14" s="102"/>
      <c r="N14" s="102"/>
      <c r="O14" s="102"/>
      <c r="P14" s="102"/>
      <c r="Q14" s="102"/>
      <c r="R14" s="102"/>
      <c r="S14" s="102"/>
    </row>
    <row r="15" spans="1:20" x14ac:dyDescent="0.25">
      <c r="A15" s="102" t="s">
        <v>243</v>
      </c>
      <c r="B15" s="102"/>
      <c r="C15" s="102"/>
      <c r="D15" s="102"/>
      <c r="E15" s="102"/>
      <c r="F15" s="102"/>
      <c r="G15" s="102"/>
      <c r="H15" s="102"/>
      <c r="I15" s="102"/>
      <c r="J15" s="102"/>
      <c r="K15" s="102"/>
      <c r="L15" s="102"/>
      <c r="M15" s="102"/>
      <c r="N15" s="102"/>
      <c r="O15" s="102"/>
      <c r="P15" s="102"/>
      <c r="Q15" s="102"/>
      <c r="R15" s="102"/>
      <c r="S15" s="102"/>
      <c r="T15" s="70"/>
    </row>
    <row r="16" spans="1:20" x14ac:dyDescent="0.25">
      <c r="A16" s="103" t="s">
        <v>242</v>
      </c>
      <c r="B16" s="104"/>
      <c r="C16" s="104"/>
      <c r="D16" s="104"/>
      <c r="E16" s="104"/>
      <c r="F16" s="104"/>
      <c r="G16" s="104"/>
      <c r="H16" s="104"/>
      <c r="I16" s="104"/>
      <c r="J16" s="104"/>
      <c r="K16" s="104"/>
      <c r="L16" s="104"/>
      <c r="M16" s="104"/>
      <c r="N16" s="104"/>
      <c r="O16" s="104"/>
      <c r="P16" s="104"/>
      <c r="Q16" s="104"/>
      <c r="R16" s="104"/>
      <c r="S16" s="104"/>
    </row>
    <row r="17" spans="2:19" ht="18.75" x14ac:dyDescent="0.25">
      <c r="I17" s="87" t="s">
        <v>255</v>
      </c>
    </row>
    <row r="18" spans="2:19" ht="30" customHeight="1" x14ac:dyDescent="0.25">
      <c r="P18" s="5"/>
      <c r="Q18" s="5"/>
      <c r="R18" s="5"/>
      <c r="S18" s="6" t="s">
        <v>1</v>
      </c>
    </row>
    <row r="19" spans="2:19" x14ac:dyDescent="0.25">
      <c r="O19" s="7"/>
      <c r="P19" s="72"/>
      <c r="Q19" s="72"/>
      <c r="R19" s="47" t="s">
        <v>2</v>
      </c>
      <c r="S19" s="88">
        <v>45289</v>
      </c>
    </row>
    <row r="20" spans="2:19" x14ac:dyDescent="0.25">
      <c r="P20" s="90" t="s">
        <v>3</v>
      </c>
      <c r="Q20" s="90"/>
      <c r="R20" s="91"/>
      <c r="S20" s="75" t="s">
        <v>239</v>
      </c>
    </row>
    <row r="21" spans="2:19" x14ac:dyDescent="0.25">
      <c r="B21" s="70" t="s">
        <v>135</v>
      </c>
      <c r="C21" s="70"/>
      <c r="D21" s="108" t="s">
        <v>238</v>
      </c>
      <c r="E21" s="108"/>
      <c r="F21" s="108"/>
      <c r="G21" s="108"/>
      <c r="H21" s="108"/>
      <c r="I21" s="108"/>
      <c r="J21" s="108"/>
      <c r="K21" s="108"/>
      <c r="L21" s="108"/>
      <c r="M21" s="108"/>
      <c r="N21" s="108"/>
      <c r="O21" s="108"/>
      <c r="P21" s="90" t="s">
        <v>6</v>
      </c>
      <c r="Q21" s="90"/>
      <c r="R21" s="91"/>
      <c r="S21" s="76">
        <v>6229056759</v>
      </c>
    </row>
    <row r="22" spans="2:19" x14ac:dyDescent="0.25">
      <c r="B22" s="94"/>
      <c r="C22" s="94"/>
      <c r="D22" s="94"/>
      <c r="E22" s="94"/>
      <c r="F22" s="94"/>
      <c r="G22" s="94"/>
      <c r="H22" s="94"/>
      <c r="I22" s="94"/>
      <c r="J22" s="94"/>
      <c r="K22" s="94"/>
      <c r="L22" s="94"/>
      <c r="M22" s="94"/>
      <c r="N22" s="94"/>
      <c r="O22" s="94"/>
      <c r="R22" s="74" t="s">
        <v>7</v>
      </c>
      <c r="S22" s="75">
        <v>622901001</v>
      </c>
    </row>
    <row r="23" spans="2:19" x14ac:dyDescent="0.25">
      <c r="B23" s="70" t="s">
        <v>4</v>
      </c>
      <c r="C23" s="70"/>
      <c r="D23" s="70"/>
      <c r="E23" s="70"/>
      <c r="F23" s="70"/>
      <c r="G23" s="70"/>
      <c r="H23" s="70"/>
      <c r="I23" s="70"/>
      <c r="J23" s="70"/>
      <c r="K23" s="70"/>
      <c r="L23" s="70"/>
      <c r="P23" s="90" t="s">
        <v>3</v>
      </c>
      <c r="Q23" s="90"/>
      <c r="R23" s="91"/>
      <c r="S23" s="8"/>
    </row>
    <row r="24" spans="2:19" x14ac:dyDescent="0.25">
      <c r="B24" s="70" t="s">
        <v>137</v>
      </c>
      <c r="C24" s="70"/>
      <c r="D24" s="70"/>
      <c r="E24" s="70"/>
      <c r="F24" s="99" t="s">
        <v>138</v>
      </c>
      <c r="G24" s="99"/>
      <c r="H24" s="99"/>
      <c r="I24" s="99"/>
      <c r="J24" s="99"/>
      <c r="K24" s="99"/>
      <c r="L24" s="99"/>
      <c r="M24" s="99"/>
      <c r="N24" s="99"/>
      <c r="O24" s="99"/>
      <c r="P24" s="90" t="s">
        <v>5</v>
      </c>
      <c r="Q24" s="90"/>
      <c r="R24" s="91"/>
      <c r="S24" s="8"/>
    </row>
    <row r="25" spans="2:19" x14ac:dyDescent="0.25">
      <c r="B25" s="9"/>
      <c r="C25" s="9"/>
      <c r="D25" s="9"/>
      <c r="E25" s="9"/>
      <c r="F25" s="9"/>
      <c r="G25" s="9"/>
      <c r="H25" s="9"/>
      <c r="I25" s="9"/>
      <c r="J25" s="9"/>
      <c r="K25" s="9"/>
      <c r="L25" s="9"/>
      <c r="P25" s="72"/>
      <c r="Q25" s="72"/>
      <c r="R25" s="73"/>
      <c r="S25" s="75"/>
    </row>
    <row r="26" spans="2:19" x14ac:dyDescent="0.25">
      <c r="B26" s="89" t="s">
        <v>59</v>
      </c>
      <c r="C26" s="89"/>
      <c r="D26" s="89"/>
      <c r="E26" s="89"/>
      <c r="F26" s="89"/>
      <c r="G26" s="89"/>
      <c r="H26" s="89"/>
      <c r="I26" s="89"/>
      <c r="J26" s="89"/>
      <c r="K26" s="89"/>
      <c r="L26" s="89"/>
      <c r="P26" s="90" t="s">
        <v>3</v>
      </c>
      <c r="Q26" s="90"/>
      <c r="R26" s="91"/>
      <c r="S26" s="77"/>
    </row>
    <row r="27" spans="2:19" ht="15.75" customHeight="1" x14ac:dyDescent="0.25">
      <c r="B27" s="70" t="s">
        <v>139</v>
      </c>
      <c r="C27" s="44"/>
      <c r="D27" s="44"/>
      <c r="E27" s="94" t="s">
        <v>140</v>
      </c>
      <c r="F27" s="94"/>
      <c r="G27" s="94"/>
      <c r="H27" s="94"/>
      <c r="I27" s="94"/>
      <c r="J27" s="94"/>
      <c r="K27" s="94"/>
      <c r="L27" s="94"/>
      <c r="M27" s="94"/>
      <c r="N27" s="94"/>
      <c r="O27" s="94"/>
      <c r="P27" s="90" t="s">
        <v>5</v>
      </c>
      <c r="Q27" s="90"/>
      <c r="R27" s="91"/>
      <c r="S27" s="8">
        <v>474</v>
      </c>
    </row>
    <row r="28" spans="2:19" ht="15.75" customHeight="1" x14ac:dyDescent="0.25">
      <c r="B28" s="92"/>
      <c r="C28" s="92"/>
      <c r="D28" s="92"/>
      <c r="E28" s="92"/>
      <c r="F28" s="92"/>
      <c r="G28" s="92"/>
      <c r="H28" s="92"/>
      <c r="I28" s="92"/>
      <c r="J28" s="92"/>
      <c r="K28" s="92"/>
      <c r="L28" s="92"/>
      <c r="M28" s="93"/>
      <c r="N28" s="93"/>
      <c r="P28" s="72"/>
      <c r="Q28" s="72"/>
      <c r="R28" s="73"/>
      <c r="S28" s="76"/>
    </row>
    <row r="29" spans="2:19" ht="15.75" customHeight="1" x14ac:dyDescent="0.25">
      <c r="B29" s="42" t="s">
        <v>141</v>
      </c>
      <c r="C29" s="43"/>
      <c r="D29" s="95">
        <v>17</v>
      </c>
      <c r="E29" s="95"/>
      <c r="F29" s="95"/>
      <c r="G29" s="95"/>
      <c r="H29" s="95"/>
      <c r="I29" s="95"/>
      <c r="J29" s="95"/>
      <c r="K29" s="95"/>
      <c r="L29" s="95"/>
      <c r="M29" s="95"/>
      <c r="N29" s="95"/>
      <c r="O29" s="95"/>
      <c r="P29" s="72"/>
      <c r="Q29" s="72"/>
      <c r="R29" s="73"/>
      <c r="S29" s="76"/>
    </row>
    <row r="30" spans="2:19" ht="15.75" customHeight="1" x14ac:dyDescent="0.25">
      <c r="B30" s="42"/>
      <c r="C30" s="43"/>
      <c r="D30" s="96" t="s">
        <v>142</v>
      </c>
      <c r="E30" s="96"/>
      <c r="F30" s="96"/>
      <c r="G30" s="96"/>
      <c r="H30" s="96"/>
      <c r="I30" s="96"/>
      <c r="J30" s="96"/>
      <c r="K30" s="96"/>
      <c r="L30" s="96"/>
      <c r="M30" s="96"/>
      <c r="N30" s="96"/>
      <c r="O30" s="96"/>
      <c r="P30" s="72"/>
      <c r="Q30" s="72"/>
      <c r="R30" s="73"/>
      <c r="S30" s="76"/>
    </row>
    <row r="31" spans="2:19" x14ac:dyDescent="0.25">
      <c r="B31" s="89" t="s">
        <v>8</v>
      </c>
      <c r="C31" s="89"/>
      <c r="D31" s="89"/>
      <c r="E31" s="89"/>
      <c r="F31" s="89"/>
      <c r="G31" s="89"/>
      <c r="H31" s="89"/>
      <c r="I31" s="89"/>
      <c r="J31" s="89"/>
      <c r="K31" s="89"/>
      <c r="L31" s="89"/>
      <c r="P31" s="90" t="s">
        <v>9</v>
      </c>
      <c r="Q31" s="90"/>
      <c r="R31" s="91"/>
      <c r="S31" s="6" t="s">
        <v>10</v>
      </c>
    </row>
  </sheetData>
  <mergeCells count="29">
    <mergeCell ref="N1:S1"/>
    <mergeCell ref="A15:S15"/>
    <mergeCell ref="B22:O22"/>
    <mergeCell ref="D21:O21"/>
    <mergeCell ref="P20:R20"/>
    <mergeCell ref="Q7:S7"/>
    <mergeCell ref="N6:P6"/>
    <mergeCell ref="Q6:S6"/>
    <mergeCell ref="B26:L26"/>
    <mergeCell ref="P24:R24"/>
    <mergeCell ref="N5:S5"/>
    <mergeCell ref="N2:S2"/>
    <mergeCell ref="N3:S3"/>
    <mergeCell ref="F24:O24"/>
    <mergeCell ref="P21:R21"/>
    <mergeCell ref="N9:S9"/>
    <mergeCell ref="A14:S14"/>
    <mergeCell ref="A16:S16"/>
    <mergeCell ref="N8:P8"/>
    <mergeCell ref="Q8:S8"/>
    <mergeCell ref="P26:R26"/>
    <mergeCell ref="P23:R23"/>
    <mergeCell ref="B31:L31"/>
    <mergeCell ref="P31:R31"/>
    <mergeCell ref="B28:N28"/>
    <mergeCell ref="E27:O27"/>
    <mergeCell ref="D29:O29"/>
    <mergeCell ref="D30:O30"/>
    <mergeCell ref="P27:R27"/>
  </mergeCells>
  <phoneticPr fontId="8" type="noConversion"/>
  <pageMargins left="0" right="0" top="0" bottom="0" header="0.31496062992125984" footer="0.31496062992125984"/>
  <pageSetup paperSize="9" scale="7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108"/>
  <sheetViews>
    <sheetView showZeros="0" topLeftCell="A73" zoomScale="85" zoomScaleNormal="85" workbookViewId="0">
      <selection activeCell="E79" sqref="E79"/>
    </sheetView>
  </sheetViews>
  <sheetFormatPr defaultColWidth="8.85546875" defaultRowHeight="15" x14ac:dyDescent="0.25"/>
  <cols>
    <col min="1" max="1" width="89.42578125" style="12" customWidth="1"/>
    <col min="2" max="2" width="7.5703125" style="12" bestFit="1" customWidth="1"/>
    <col min="3" max="3" width="8.5703125" style="12" customWidth="1"/>
    <col min="4" max="4" width="6.7109375" style="12" customWidth="1"/>
    <col min="5" max="5" width="18.28515625" style="12" customWidth="1"/>
    <col min="6" max="6" width="17.7109375" style="12" customWidth="1"/>
    <col min="7" max="8" width="19.140625" style="12" customWidth="1"/>
    <col min="9" max="9" width="10.7109375" style="12" bestFit="1" customWidth="1"/>
    <col min="10" max="16384" width="8.85546875" style="12"/>
  </cols>
  <sheetData>
    <row r="1" spans="1:9" ht="15.75" x14ac:dyDescent="0.25">
      <c r="A1" s="113" t="s">
        <v>11</v>
      </c>
      <c r="B1" s="113"/>
      <c r="C1" s="113"/>
      <c r="D1" s="113"/>
      <c r="E1" s="113"/>
      <c r="F1" s="113"/>
      <c r="G1" s="113"/>
      <c r="H1" s="45"/>
    </row>
    <row r="3" spans="1:9" x14ac:dyDescent="0.25">
      <c r="A3" s="112" t="s">
        <v>12</v>
      </c>
      <c r="B3" s="112" t="s">
        <v>46</v>
      </c>
      <c r="C3" s="112" t="s">
        <v>233</v>
      </c>
      <c r="D3" s="112" t="s">
        <v>234</v>
      </c>
      <c r="E3" s="112" t="s">
        <v>13</v>
      </c>
      <c r="F3" s="112"/>
      <c r="G3" s="112"/>
      <c r="H3" s="112"/>
    </row>
    <row r="4" spans="1:9" ht="24" x14ac:dyDescent="0.25">
      <c r="A4" s="112"/>
      <c r="B4" s="112"/>
      <c r="C4" s="112"/>
      <c r="D4" s="112"/>
      <c r="E4" s="37" t="s">
        <v>244</v>
      </c>
      <c r="F4" s="37" t="s">
        <v>245</v>
      </c>
      <c r="G4" s="37" t="s">
        <v>246</v>
      </c>
      <c r="H4" s="37" t="s">
        <v>99</v>
      </c>
    </row>
    <row r="5" spans="1:9" ht="15.75" x14ac:dyDescent="0.25">
      <c r="A5" s="13">
        <v>1</v>
      </c>
      <c r="B5" s="13">
        <v>2</v>
      </c>
      <c r="C5" s="13">
        <v>3</v>
      </c>
      <c r="D5" s="49" t="s">
        <v>100</v>
      </c>
      <c r="E5" s="13">
        <v>4</v>
      </c>
      <c r="F5" s="13">
        <v>5</v>
      </c>
      <c r="G5" s="13">
        <v>6</v>
      </c>
      <c r="H5" s="13">
        <v>7</v>
      </c>
    </row>
    <row r="6" spans="1:9" ht="18" x14ac:dyDescent="0.25">
      <c r="A6" s="14" t="s">
        <v>78</v>
      </c>
      <c r="B6" s="15" t="s">
        <v>14</v>
      </c>
      <c r="C6" s="13" t="s">
        <v>15</v>
      </c>
      <c r="D6" s="13" t="s">
        <v>15</v>
      </c>
      <c r="E6" s="24">
        <v>61297.31</v>
      </c>
      <c r="F6" s="24"/>
      <c r="G6" s="24"/>
      <c r="H6" s="24"/>
      <c r="I6" s="16"/>
    </row>
    <row r="7" spans="1:9" ht="18.75" x14ac:dyDescent="0.25">
      <c r="A7" s="14" t="s">
        <v>79</v>
      </c>
      <c r="B7" s="15" t="s">
        <v>16</v>
      </c>
      <c r="C7" s="13" t="s">
        <v>15</v>
      </c>
      <c r="D7" s="13" t="s">
        <v>15</v>
      </c>
      <c r="E7" s="24">
        <f>E6+E8-E30</f>
        <v>0</v>
      </c>
      <c r="F7" s="24">
        <f t="shared" ref="F7:H7" si="0">F6+F8-F30</f>
        <v>0</v>
      </c>
      <c r="G7" s="24">
        <f t="shared" si="0"/>
        <v>0</v>
      </c>
      <c r="H7" s="24">
        <f t="shared" si="0"/>
        <v>0</v>
      </c>
    </row>
    <row r="8" spans="1:9" ht="15.75" x14ac:dyDescent="0.25">
      <c r="A8" s="32" t="s">
        <v>145</v>
      </c>
      <c r="B8" s="33">
        <v>1000</v>
      </c>
      <c r="C8" s="34"/>
      <c r="D8" s="34"/>
      <c r="E8" s="35">
        <f>E9+E10+E14+E15+E19+E20+E27</f>
        <v>43160983.549999997</v>
      </c>
      <c r="F8" s="35">
        <f t="shared" ref="F8:H8" si="1">F9+F10+F14+F15+F19+F20+F27</f>
        <v>5366300</v>
      </c>
      <c r="G8" s="35">
        <f t="shared" si="1"/>
        <v>0</v>
      </c>
      <c r="H8" s="35">
        <f t="shared" si="1"/>
        <v>0</v>
      </c>
    </row>
    <row r="9" spans="1:9" ht="31.5" x14ac:dyDescent="0.25">
      <c r="A9" s="14" t="s">
        <v>235</v>
      </c>
      <c r="B9" s="15">
        <v>1100</v>
      </c>
      <c r="C9" s="13">
        <v>120</v>
      </c>
      <c r="D9" s="13"/>
      <c r="E9" s="83"/>
      <c r="F9" s="83"/>
      <c r="G9" s="83"/>
      <c r="H9" s="83"/>
    </row>
    <row r="10" spans="1:9" ht="15.75" x14ac:dyDescent="0.25">
      <c r="A10" s="14" t="s">
        <v>18</v>
      </c>
      <c r="B10" s="15">
        <v>1200</v>
      </c>
      <c r="C10" s="13">
        <v>130</v>
      </c>
      <c r="D10" s="13"/>
      <c r="E10" s="84">
        <f>E11+E12+E13</f>
        <v>42038935.32</v>
      </c>
      <c r="F10" s="84">
        <f t="shared" ref="F10:H10" si="2">F11+F12+F13</f>
        <v>5366300</v>
      </c>
      <c r="G10" s="84">
        <f t="shared" si="2"/>
        <v>0</v>
      </c>
      <c r="H10" s="84">
        <f t="shared" si="2"/>
        <v>0</v>
      </c>
    </row>
    <row r="11" spans="1:9" ht="47.25" x14ac:dyDescent="0.25">
      <c r="A11" s="25" t="s">
        <v>164</v>
      </c>
      <c r="B11" s="18">
        <v>1210</v>
      </c>
      <c r="C11" s="17">
        <v>130</v>
      </c>
      <c r="D11" s="17">
        <v>131</v>
      </c>
      <c r="E11" s="19">
        <v>38383935.32</v>
      </c>
      <c r="F11" s="78">
        <v>5366300</v>
      </c>
      <c r="G11" s="78"/>
      <c r="H11" s="78"/>
    </row>
    <row r="12" spans="1:9" ht="31.5" x14ac:dyDescent="0.25">
      <c r="A12" s="25" t="s">
        <v>165</v>
      </c>
      <c r="B12" s="18" t="s">
        <v>55</v>
      </c>
      <c r="C12" s="17">
        <v>130</v>
      </c>
      <c r="D12" s="17">
        <v>131</v>
      </c>
      <c r="E12" s="19">
        <v>3655000</v>
      </c>
      <c r="F12" s="78"/>
      <c r="G12" s="78"/>
      <c r="H12" s="78"/>
    </row>
    <row r="13" spans="1:9" ht="15.75" x14ac:dyDescent="0.25">
      <c r="A13" s="25" t="s">
        <v>166</v>
      </c>
      <c r="B13" s="18" t="s">
        <v>146</v>
      </c>
      <c r="C13" s="17">
        <v>130</v>
      </c>
      <c r="D13" s="17">
        <v>139</v>
      </c>
      <c r="E13" s="19"/>
      <c r="F13" s="78"/>
      <c r="G13" s="78"/>
      <c r="H13" s="78"/>
    </row>
    <row r="14" spans="1:9" ht="15.75" x14ac:dyDescent="0.25">
      <c r="A14" s="14" t="s">
        <v>19</v>
      </c>
      <c r="B14" s="15">
        <v>1300</v>
      </c>
      <c r="C14" s="13">
        <v>140</v>
      </c>
      <c r="D14" s="13"/>
      <c r="E14" s="83"/>
      <c r="F14" s="83"/>
      <c r="G14" s="83"/>
      <c r="H14" s="83"/>
    </row>
    <row r="15" spans="1:9" ht="15.75" x14ac:dyDescent="0.25">
      <c r="A15" s="14" t="s">
        <v>20</v>
      </c>
      <c r="B15" s="15">
        <v>1400</v>
      </c>
      <c r="C15" s="13">
        <v>150</v>
      </c>
      <c r="D15" s="13"/>
      <c r="E15" s="83">
        <f>E16+E17+E18</f>
        <v>1122048.23</v>
      </c>
      <c r="F15" s="83">
        <f t="shared" ref="F15:H15" si="3">F16+F17+F18</f>
        <v>0</v>
      </c>
      <c r="G15" s="83">
        <f t="shared" si="3"/>
        <v>0</v>
      </c>
      <c r="H15" s="83">
        <f t="shared" si="3"/>
        <v>0</v>
      </c>
    </row>
    <row r="16" spans="1:9" ht="31.5" x14ac:dyDescent="0.25">
      <c r="A16" s="27" t="s">
        <v>147</v>
      </c>
      <c r="B16" s="28" t="s">
        <v>62</v>
      </c>
      <c r="C16" s="29">
        <v>150</v>
      </c>
      <c r="D16" s="29">
        <v>152</v>
      </c>
      <c r="E16" s="30">
        <v>1106848.23</v>
      </c>
      <c r="F16" s="30"/>
      <c r="G16" s="30"/>
      <c r="H16" s="30"/>
    </row>
    <row r="17" spans="1:8" ht="15.75" x14ac:dyDescent="0.25">
      <c r="A17" s="27" t="s">
        <v>148</v>
      </c>
      <c r="B17" s="28" t="s">
        <v>63</v>
      </c>
      <c r="C17" s="29">
        <v>150</v>
      </c>
      <c r="D17" s="29">
        <v>152</v>
      </c>
      <c r="E17" s="30"/>
      <c r="F17" s="30"/>
      <c r="G17" s="30"/>
      <c r="H17" s="30"/>
    </row>
    <row r="18" spans="1:8" ht="39" customHeight="1" x14ac:dyDescent="0.25">
      <c r="A18" s="27" t="s">
        <v>149</v>
      </c>
      <c r="B18" s="28" t="s">
        <v>150</v>
      </c>
      <c r="C18" s="29">
        <v>150</v>
      </c>
      <c r="D18" s="29">
        <v>155</v>
      </c>
      <c r="E18" s="30">
        <v>15200</v>
      </c>
      <c r="F18" s="30"/>
      <c r="G18" s="30"/>
      <c r="H18" s="30"/>
    </row>
    <row r="19" spans="1:8" ht="15.75" x14ac:dyDescent="0.25">
      <c r="A19" s="27" t="s">
        <v>236</v>
      </c>
      <c r="B19" s="28">
        <v>1500</v>
      </c>
      <c r="C19" s="29">
        <v>180</v>
      </c>
      <c r="D19" s="29"/>
      <c r="E19" s="86"/>
      <c r="F19" s="86"/>
      <c r="G19" s="86"/>
      <c r="H19" s="86"/>
    </row>
    <row r="20" spans="1:8" ht="15.75" x14ac:dyDescent="0.25">
      <c r="A20" s="14" t="s">
        <v>21</v>
      </c>
      <c r="B20" s="15" t="s">
        <v>151</v>
      </c>
      <c r="C20" s="13"/>
      <c r="D20" s="13"/>
      <c r="E20" s="83">
        <f>E22</f>
        <v>0</v>
      </c>
      <c r="F20" s="83">
        <f t="shared" ref="F20:H20" si="4">F22</f>
        <v>0</v>
      </c>
      <c r="G20" s="83">
        <f t="shared" si="4"/>
        <v>0</v>
      </c>
      <c r="H20" s="83">
        <f t="shared" si="4"/>
        <v>0</v>
      </c>
    </row>
    <row r="21" spans="1:8" ht="15.75" x14ac:dyDescent="0.25">
      <c r="A21" s="14" t="s">
        <v>17</v>
      </c>
      <c r="B21" s="15"/>
      <c r="C21" s="13"/>
      <c r="D21" s="13"/>
      <c r="E21" s="24"/>
      <c r="F21" s="24"/>
      <c r="G21" s="24"/>
      <c r="H21" s="24"/>
    </row>
    <row r="22" spans="1:8" ht="15.75" x14ac:dyDescent="0.25">
      <c r="A22" s="14" t="s">
        <v>152</v>
      </c>
      <c r="B22" s="15" t="s">
        <v>153</v>
      </c>
      <c r="C22" s="13">
        <v>400</v>
      </c>
      <c r="D22" s="13"/>
      <c r="E22" s="24">
        <f>SUM(E23:E26)</f>
        <v>0</v>
      </c>
      <c r="F22" s="24">
        <f t="shared" ref="F22:H22" si="5">SUM(F23:F26)</f>
        <v>0</v>
      </c>
      <c r="G22" s="24">
        <f t="shared" si="5"/>
        <v>0</v>
      </c>
      <c r="H22" s="24">
        <f t="shared" si="5"/>
        <v>0</v>
      </c>
    </row>
    <row r="23" spans="1:8" ht="31.5" x14ac:dyDescent="0.25">
      <c r="A23" s="14" t="s">
        <v>154</v>
      </c>
      <c r="B23" s="15" t="s">
        <v>155</v>
      </c>
      <c r="C23" s="13">
        <v>410</v>
      </c>
      <c r="D23" s="13"/>
      <c r="E23" s="24"/>
      <c r="F23" s="24"/>
      <c r="G23" s="24"/>
      <c r="H23" s="24"/>
    </row>
    <row r="24" spans="1:8" ht="15.75" x14ac:dyDescent="0.25">
      <c r="A24" s="14" t="s">
        <v>156</v>
      </c>
      <c r="B24" s="15" t="s">
        <v>157</v>
      </c>
      <c r="C24" s="13">
        <v>420</v>
      </c>
      <c r="D24" s="13"/>
      <c r="E24" s="24"/>
      <c r="F24" s="24"/>
      <c r="G24" s="24"/>
      <c r="H24" s="24"/>
    </row>
    <row r="25" spans="1:8" ht="15.75" x14ac:dyDescent="0.25">
      <c r="A25" s="14" t="s">
        <v>158</v>
      </c>
      <c r="B25" s="15" t="s">
        <v>160</v>
      </c>
      <c r="C25" s="13">
        <v>430</v>
      </c>
      <c r="D25" s="13"/>
      <c r="E25" s="24"/>
      <c r="F25" s="24"/>
      <c r="G25" s="24"/>
      <c r="H25" s="24"/>
    </row>
    <row r="26" spans="1:8" ht="15.75" x14ac:dyDescent="0.25">
      <c r="A26" s="14" t="s">
        <v>159</v>
      </c>
      <c r="B26" s="15" t="s">
        <v>161</v>
      </c>
      <c r="C26" s="13">
        <v>440</v>
      </c>
      <c r="D26" s="13"/>
      <c r="E26" s="24"/>
      <c r="F26" s="24"/>
      <c r="G26" s="24"/>
      <c r="H26" s="24"/>
    </row>
    <row r="27" spans="1:8" ht="18.75" x14ac:dyDescent="0.25">
      <c r="A27" s="14" t="s">
        <v>80</v>
      </c>
      <c r="B27" s="15" t="s">
        <v>162</v>
      </c>
      <c r="C27" s="13" t="s">
        <v>15</v>
      </c>
      <c r="D27" s="85"/>
      <c r="E27" s="83">
        <f>E28</f>
        <v>0</v>
      </c>
      <c r="F27" s="83">
        <f t="shared" ref="F27:H27" si="6">F28</f>
        <v>0</v>
      </c>
      <c r="G27" s="83">
        <f t="shared" si="6"/>
        <v>0</v>
      </c>
      <c r="H27" s="83">
        <f t="shared" si="6"/>
        <v>0</v>
      </c>
    </row>
    <row r="28" spans="1:8" ht="15.75" x14ac:dyDescent="0.25">
      <c r="A28" s="14" t="s">
        <v>22</v>
      </c>
      <c r="B28" s="117" t="s">
        <v>163</v>
      </c>
      <c r="C28" s="119">
        <v>510</v>
      </c>
      <c r="D28" s="119"/>
      <c r="E28" s="114"/>
      <c r="F28" s="114"/>
      <c r="G28" s="114"/>
      <c r="H28" s="114"/>
    </row>
    <row r="29" spans="1:8" ht="31.5" x14ac:dyDescent="0.25">
      <c r="A29" s="14" t="s">
        <v>47</v>
      </c>
      <c r="B29" s="118"/>
      <c r="C29" s="118"/>
      <c r="D29" s="118"/>
      <c r="E29" s="115"/>
      <c r="F29" s="115"/>
      <c r="G29" s="115"/>
      <c r="H29" s="115"/>
    </row>
    <row r="30" spans="1:8" ht="15.75" x14ac:dyDescent="0.25">
      <c r="A30" s="32" t="s">
        <v>167</v>
      </c>
      <c r="B30" s="33">
        <v>2000</v>
      </c>
      <c r="C30" s="34" t="s">
        <v>15</v>
      </c>
      <c r="D30" s="34"/>
      <c r="E30" s="35">
        <f>E31+E45+E51+E55+E62+E64+E80</f>
        <v>43222280.859999999</v>
      </c>
      <c r="F30" s="35">
        <f t="shared" ref="F30:H30" si="7">F31+F45+F51+F55+F62+F64+F80</f>
        <v>5366300</v>
      </c>
      <c r="G30" s="35">
        <f t="shared" si="7"/>
        <v>0</v>
      </c>
      <c r="H30" s="35">
        <f t="shared" si="7"/>
        <v>0</v>
      </c>
    </row>
    <row r="31" spans="1:8" ht="15" customHeight="1" x14ac:dyDescent="0.25">
      <c r="A31" s="122" t="s">
        <v>168</v>
      </c>
      <c r="B31" s="120">
        <v>2100</v>
      </c>
      <c r="C31" s="121" t="s">
        <v>15</v>
      </c>
      <c r="D31" s="121"/>
      <c r="E31" s="116">
        <f>E33+E36+E37+E40+E41+E42+E43</f>
        <v>31656683.32</v>
      </c>
      <c r="F31" s="116">
        <f t="shared" ref="F31:H31" si="8">F33+F36+F37+F40+F41+F42+F43</f>
        <v>0</v>
      </c>
      <c r="G31" s="116">
        <f t="shared" si="8"/>
        <v>0</v>
      </c>
      <c r="H31" s="116">
        <f t="shared" si="8"/>
        <v>0</v>
      </c>
    </row>
    <row r="32" spans="1:8" ht="18.75" customHeight="1" x14ac:dyDescent="0.25">
      <c r="A32" s="123"/>
      <c r="B32" s="120"/>
      <c r="C32" s="121"/>
      <c r="D32" s="121"/>
      <c r="E32" s="116"/>
      <c r="F32" s="116"/>
      <c r="G32" s="116"/>
      <c r="H32" s="116"/>
    </row>
    <row r="33" spans="1:8" ht="31.5" x14ac:dyDescent="0.25">
      <c r="A33" s="14" t="s">
        <v>192</v>
      </c>
      <c r="B33" s="15">
        <v>2110</v>
      </c>
      <c r="C33" s="13">
        <v>111</v>
      </c>
      <c r="D33" s="13" t="s">
        <v>169</v>
      </c>
      <c r="E33" s="81">
        <f>E34+E35</f>
        <v>24279629.539999999</v>
      </c>
      <c r="F33" s="81">
        <f t="shared" ref="F33:H33" si="9">F34+F35</f>
        <v>0</v>
      </c>
      <c r="G33" s="81">
        <f t="shared" si="9"/>
        <v>0</v>
      </c>
      <c r="H33" s="81">
        <f t="shared" si="9"/>
        <v>0</v>
      </c>
    </row>
    <row r="34" spans="1:8" ht="15.75" x14ac:dyDescent="0.25">
      <c r="A34" s="14" t="s">
        <v>194</v>
      </c>
      <c r="B34" s="15" t="s">
        <v>170</v>
      </c>
      <c r="C34" s="13">
        <v>111</v>
      </c>
      <c r="D34" s="13">
        <v>211</v>
      </c>
      <c r="E34" s="24">
        <v>24144073.91</v>
      </c>
      <c r="F34" s="24"/>
      <c r="G34" s="24"/>
      <c r="H34" s="24"/>
    </row>
    <row r="35" spans="1:8" ht="15.75" x14ac:dyDescent="0.25">
      <c r="A35" s="14" t="s">
        <v>193</v>
      </c>
      <c r="B35" s="15" t="s">
        <v>171</v>
      </c>
      <c r="C35" s="13">
        <v>111</v>
      </c>
      <c r="D35" s="13">
        <v>266</v>
      </c>
      <c r="E35" s="24">
        <v>135555.63</v>
      </c>
      <c r="F35" s="24"/>
      <c r="G35" s="24"/>
      <c r="H35" s="24"/>
    </row>
    <row r="36" spans="1:8" ht="31.5" x14ac:dyDescent="0.25">
      <c r="A36" s="14" t="s">
        <v>195</v>
      </c>
      <c r="B36" s="15">
        <v>2130</v>
      </c>
      <c r="C36" s="13">
        <v>113</v>
      </c>
      <c r="D36" s="13"/>
      <c r="E36" s="81"/>
      <c r="F36" s="81"/>
      <c r="G36" s="81"/>
      <c r="H36" s="81"/>
    </row>
    <row r="37" spans="1:8" ht="31.5" x14ac:dyDescent="0.25">
      <c r="A37" s="14" t="s">
        <v>196</v>
      </c>
      <c r="B37" s="15">
        <v>2140</v>
      </c>
      <c r="C37" s="13">
        <v>119</v>
      </c>
      <c r="D37" s="13" t="s">
        <v>169</v>
      </c>
      <c r="E37" s="82">
        <f>E38+E39</f>
        <v>7377053.7800000003</v>
      </c>
      <c r="F37" s="82">
        <f t="shared" ref="F37:H37" si="10">F38+F39</f>
        <v>0</v>
      </c>
      <c r="G37" s="82">
        <f t="shared" si="10"/>
        <v>0</v>
      </c>
      <c r="H37" s="82">
        <f t="shared" si="10"/>
        <v>0</v>
      </c>
    </row>
    <row r="38" spans="1:8" ht="31.5" x14ac:dyDescent="0.25">
      <c r="A38" s="14" t="s">
        <v>197</v>
      </c>
      <c r="B38" s="15">
        <v>2141</v>
      </c>
      <c r="C38" s="13">
        <v>119</v>
      </c>
      <c r="D38" s="13">
        <v>213</v>
      </c>
      <c r="E38" s="24">
        <v>7377053.7800000003</v>
      </c>
      <c r="F38" s="24"/>
      <c r="G38" s="24"/>
      <c r="H38" s="24"/>
    </row>
    <row r="39" spans="1:8" ht="15.75" x14ac:dyDescent="0.25">
      <c r="A39" s="14" t="s">
        <v>198</v>
      </c>
      <c r="B39" s="15">
        <v>2142</v>
      </c>
      <c r="C39" s="13">
        <v>119</v>
      </c>
      <c r="D39" s="13"/>
      <c r="E39" s="24"/>
      <c r="F39" s="24"/>
      <c r="G39" s="24"/>
      <c r="H39" s="24"/>
    </row>
    <row r="40" spans="1:8" ht="31.5" x14ac:dyDescent="0.25">
      <c r="A40" s="14" t="s">
        <v>172</v>
      </c>
      <c r="B40" s="15">
        <v>2150</v>
      </c>
      <c r="C40" s="13">
        <v>131</v>
      </c>
      <c r="D40" s="13"/>
      <c r="E40" s="81"/>
      <c r="F40" s="81"/>
      <c r="G40" s="81"/>
      <c r="H40" s="81"/>
    </row>
    <row r="41" spans="1:8" ht="31.5" x14ac:dyDescent="0.25">
      <c r="A41" s="27" t="s">
        <v>173</v>
      </c>
      <c r="B41" s="28" t="s">
        <v>64</v>
      </c>
      <c r="C41" s="29">
        <v>133</v>
      </c>
      <c r="D41" s="13"/>
      <c r="E41" s="81"/>
      <c r="F41" s="81"/>
      <c r="G41" s="81"/>
      <c r="H41" s="81"/>
    </row>
    <row r="42" spans="1:8" ht="15.75" x14ac:dyDescent="0.25">
      <c r="A42" s="14" t="s">
        <v>174</v>
      </c>
      <c r="B42" s="15" t="s">
        <v>65</v>
      </c>
      <c r="C42" s="13">
        <v>134</v>
      </c>
      <c r="D42" s="13"/>
      <c r="E42" s="81"/>
      <c r="F42" s="81"/>
      <c r="G42" s="81"/>
      <c r="H42" s="81"/>
    </row>
    <row r="43" spans="1:8" ht="31.5" x14ac:dyDescent="0.25">
      <c r="A43" s="14" t="s">
        <v>175</v>
      </c>
      <c r="B43" s="15" t="s">
        <v>66</v>
      </c>
      <c r="C43" s="13">
        <v>139</v>
      </c>
      <c r="D43" s="13"/>
      <c r="E43" s="81"/>
      <c r="F43" s="81"/>
      <c r="G43" s="81"/>
      <c r="H43" s="81"/>
    </row>
    <row r="44" spans="1:8" ht="31.5" x14ac:dyDescent="0.25">
      <c r="A44" s="14" t="s">
        <v>199</v>
      </c>
      <c r="B44" s="15" t="s">
        <v>67</v>
      </c>
      <c r="C44" s="13">
        <v>139</v>
      </c>
      <c r="D44" s="13"/>
      <c r="E44" s="24"/>
      <c r="F44" s="24"/>
      <c r="G44" s="24"/>
      <c r="H44" s="24"/>
    </row>
    <row r="45" spans="1:8" ht="15.75" x14ac:dyDescent="0.25">
      <c r="A45" s="14" t="s">
        <v>23</v>
      </c>
      <c r="B45" s="15">
        <v>2200</v>
      </c>
      <c r="C45" s="13">
        <v>300</v>
      </c>
      <c r="D45" s="13" t="s">
        <v>169</v>
      </c>
      <c r="E45" s="83">
        <f>SUM(E46:E50)</f>
        <v>0</v>
      </c>
      <c r="F45" s="83">
        <f t="shared" ref="F45:H45" si="11">SUM(F46:F50)</f>
        <v>0</v>
      </c>
      <c r="G45" s="83">
        <f t="shared" si="11"/>
        <v>0</v>
      </c>
      <c r="H45" s="83">
        <f t="shared" si="11"/>
        <v>0</v>
      </c>
    </row>
    <row r="46" spans="1:8" ht="51.75" customHeight="1" x14ac:dyDescent="0.25">
      <c r="A46" s="14" t="s">
        <v>200</v>
      </c>
      <c r="B46" s="15" t="s">
        <v>176</v>
      </c>
      <c r="C46" s="13">
        <v>321</v>
      </c>
      <c r="D46" s="13"/>
      <c r="E46" s="24"/>
      <c r="F46" s="24"/>
      <c r="G46" s="24"/>
      <c r="H46" s="24"/>
    </row>
    <row r="47" spans="1:8" ht="31.5" x14ac:dyDescent="0.25">
      <c r="A47" s="14" t="s">
        <v>201</v>
      </c>
      <c r="B47" s="15" t="s">
        <v>177</v>
      </c>
      <c r="C47" s="13">
        <v>323</v>
      </c>
      <c r="D47" s="13"/>
      <c r="E47" s="24"/>
      <c r="F47" s="24"/>
      <c r="G47" s="24"/>
      <c r="H47" s="24"/>
    </row>
    <row r="48" spans="1:8" ht="31.5" x14ac:dyDescent="0.25">
      <c r="A48" s="14" t="s">
        <v>202</v>
      </c>
      <c r="B48" s="15">
        <v>2220</v>
      </c>
      <c r="C48" s="13">
        <v>340</v>
      </c>
      <c r="D48" s="13"/>
      <c r="E48" s="24"/>
      <c r="F48" s="24"/>
      <c r="G48" s="24"/>
      <c r="H48" s="24"/>
    </row>
    <row r="49" spans="1:8" ht="47.25" x14ac:dyDescent="0.25">
      <c r="A49" s="14" t="s">
        <v>203</v>
      </c>
      <c r="B49" s="15">
        <v>2230</v>
      </c>
      <c r="C49" s="13">
        <v>350</v>
      </c>
      <c r="D49" s="13"/>
      <c r="E49" s="24"/>
      <c r="F49" s="24"/>
      <c r="G49" s="24"/>
      <c r="H49" s="24"/>
    </row>
    <row r="50" spans="1:8" ht="15.75" x14ac:dyDescent="0.25">
      <c r="A50" s="27" t="s">
        <v>204</v>
      </c>
      <c r="B50" s="28">
        <v>2240</v>
      </c>
      <c r="C50" s="29">
        <v>360</v>
      </c>
      <c r="D50" s="13"/>
      <c r="E50" s="24"/>
      <c r="F50" s="24"/>
      <c r="G50" s="24"/>
      <c r="H50" s="24"/>
    </row>
    <row r="51" spans="1:8" ht="15.75" x14ac:dyDescent="0.25">
      <c r="A51" s="14" t="s">
        <v>205</v>
      </c>
      <c r="B51" s="15">
        <v>2300</v>
      </c>
      <c r="C51" s="13">
        <v>850</v>
      </c>
      <c r="D51" s="13" t="s">
        <v>169</v>
      </c>
      <c r="E51" s="84">
        <f>E52+E53+E54</f>
        <v>284787</v>
      </c>
      <c r="F51" s="84"/>
      <c r="G51" s="84"/>
      <c r="H51" s="84"/>
    </row>
    <row r="52" spans="1:8" ht="31.5" x14ac:dyDescent="0.25">
      <c r="A52" s="14" t="s">
        <v>206</v>
      </c>
      <c r="B52" s="15">
        <v>2310</v>
      </c>
      <c r="C52" s="13">
        <v>851</v>
      </c>
      <c r="D52" s="13">
        <v>291</v>
      </c>
      <c r="E52" s="24">
        <v>284787</v>
      </c>
      <c r="F52" s="24"/>
      <c r="G52" s="24"/>
      <c r="H52" s="24"/>
    </row>
    <row r="53" spans="1:8" ht="31.5" x14ac:dyDescent="0.25">
      <c r="A53" s="14" t="s">
        <v>143</v>
      </c>
      <c r="B53" s="15">
        <v>2320</v>
      </c>
      <c r="C53" s="13">
        <v>852</v>
      </c>
      <c r="D53" s="13">
        <v>292</v>
      </c>
      <c r="E53" s="24"/>
      <c r="F53" s="24"/>
      <c r="G53" s="24"/>
      <c r="H53" s="24"/>
    </row>
    <row r="54" spans="1:8" ht="15.75" x14ac:dyDescent="0.25">
      <c r="A54" s="14" t="s">
        <v>207</v>
      </c>
      <c r="B54" s="15">
        <v>2330</v>
      </c>
      <c r="C54" s="13">
        <v>853</v>
      </c>
      <c r="D54" s="13">
        <v>290</v>
      </c>
      <c r="E54" s="24"/>
      <c r="F54" s="24"/>
      <c r="G54" s="24"/>
      <c r="H54" s="24"/>
    </row>
    <row r="55" spans="1:8" ht="15.75" x14ac:dyDescent="0.25">
      <c r="A55" s="14" t="s">
        <v>208</v>
      </c>
      <c r="B55" s="15">
        <v>2400</v>
      </c>
      <c r="C55" s="13" t="s">
        <v>15</v>
      </c>
      <c r="D55" s="13"/>
      <c r="E55" s="83">
        <f>E56+E57+E58+E59+E60+E61</f>
        <v>0</v>
      </c>
      <c r="F55" s="83">
        <f t="shared" ref="F55:H55" si="12">F56+F57+F58+F59+F60+F61</f>
        <v>0</v>
      </c>
      <c r="G55" s="83">
        <f t="shared" si="12"/>
        <v>0</v>
      </c>
      <c r="H55" s="83">
        <f t="shared" si="12"/>
        <v>0</v>
      </c>
    </row>
    <row r="56" spans="1:8" ht="31.5" x14ac:dyDescent="0.25">
      <c r="A56" s="27" t="s">
        <v>209</v>
      </c>
      <c r="B56" s="28">
        <v>2410</v>
      </c>
      <c r="C56" s="29">
        <v>613</v>
      </c>
      <c r="D56" s="13"/>
      <c r="E56" s="24"/>
      <c r="F56" s="24"/>
      <c r="G56" s="24"/>
      <c r="H56" s="24"/>
    </row>
    <row r="57" spans="1:8" ht="15.75" x14ac:dyDescent="0.25">
      <c r="A57" s="27" t="s">
        <v>210</v>
      </c>
      <c r="B57" s="28" t="s">
        <v>68</v>
      </c>
      <c r="C57" s="29">
        <v>623</v>
      </c>
      <c r="D57" s="13"/>
      <c r="E57" s="24"/>
      <c r="F57" s="24"/>
      <c r="G57" s="24"/>
      <c r="H57" s="24"/>
    </row>
    <row r="58" spans="1:8" ht="31.5" x14ac:dyDescent="0.25">
      <c r="A58" s="27" t="s">
        <v>211</v>
      </c>
      <c r="B58" s="28" t="s">
        <v>69</v>
      </c>
      <c r="C58" s="29">
        <v>634</v>
      </c>
      <c r="D58" s="13"/>
      <c r="E58" s="24"/>
      <c r="F58" s="24"/>
      <c r="G58" s="24"/>
      <c r="H58" s="24"/>
    </row>
    <row r="59" spans="1:8" ht="19.5" customHeight="1" x14ac:dyDescent="0.25">
      <c r="A59" s="27" t="s">
        <v>212</v>
      </c>
      <c r="B59" s="28" t="s">
        <v>70</v>
      </c>
      <c r="C59" s="29">
        <v>810</v>
      </c>
      <c r="D59" s="13"/>
      <c r="E59" s="24"/>
      <c r="F59" s="24"/>
      <c r="G59" s="24"/>
      <c r="H59" s="24"/>
    </row>
    <row r="60" spans="1:8" ht="15.75" x14ac:dyDescent="0.25">
      <c r="A60" s="14" t="s">
        <v>213</v>
      </c>
      <c r="B60" s="15" t="s">
        <v>71</v>
      </c>
      <c r="C60" s="13">
        <v>862</v>
      </c>
      <c r="D60" s="13"/>
      <c r="E60" s="24"/>
      <c r="F60" s="24"/>
      <c r="G60" s="24"/>
      <c r="H60" s="24"/>
    </row>
    <row r="61" spans="1:8" ht="31.5" x14ac:dyDescent="0.25">
      <c r="A61" s="14" t="s">
        <v>214</v>
      </c>
      <c r="B61" s="15" t="s">
        <v>72</v>
      </c>
      <c r="C61" s="13">
        <v>863</v>
      </c>
      <c r="D61" s="13"/>
      <c r="E61" s="24"/>
      <c r="F61" s="24"/>
      <c r="G61" s="24"/>
      <c r="H61" s="24"/>
    </row>
    <row r="62" spans="1:8" ht="15.75" x14ac:dyDescent="0.25">
      <c r="A62" s="14" t="s">
        <v>215</v>
      </c>
      <c r="B62" s="15">
        <v>2500</v>
      </c>
      <c r="C62" s="13" t="s">
        <v>15</v>
      </c>
      <c r="D62" s="13"/>
      <c r="E62" s="83">
        <f>E63</f>
        <v>0</v>
      </c>
      <c r="F62" s="83">
        <f t="shared" ref="F62:H62" si="13">F63</f>
        <v>0</v>
      </c>
      <c r="G62" s="83">
        <f t="shared" si="13"/>
        <v>0</v>
      </c>
      <c r="H62" s="83">
        <f t="shared" si="13"/>
        <v>0</v>
      </c>
    </row>
    <row r="63" spans="1:8" ht="49.5" customHeight="1" x14ac:dyDescent="0.25">
      <c r="A63" s="14" t="s">
        <v>216</v>
      </c>
      <c r="B63" s="15" t="s">
        <v>178</v>
      </c>
      <c r="C63" s="13">
        <v>831</v>
      </c>
      <c r="D63" s="13"/>
      <c r="E63" s="24"/>
      <c r="F63" s="24"/>
      <c r="G63" s="24"/>
      <c r="H63" s="24"/>
    </row>
    <row r="64" spans="1:8" ht="18.75" x14ac:dyDescent="0.25">
      <c r="A64" s="14" t="s">
        <v>217</v>
      </c>
      <c r="B64" s="15">
        <v>2600</v>
      </c>
      <c r="C64" s="13" t="s">
        <v>15</v>
      </c>
      <c r="D64" s="13"/>
      <c r="E64" s="83">
        <f>E65+E66+E67+E79</f>
        <v>11280810.539999999</v>
      </c>
      <c r="F64" s="83">
        <f t="shared" ref="F64:H64" si="14">F65+F66+F67+F79</f>
        <v>5366300</v>
      </c>
      <c r="G64" s="83">
        <f t="shared" si="14"/>
        <v>0</v>
      </c>
      <c r="H64" s="83">
        <f t="shared" si="14"/>
        <v>0</v>
      </c>
    </row>
    <row r="65" spans="1:8" ht="47.25" customHeight="1" x14ac:dyDescent="0.25">
      <c r="A65" s="14" t="s">
        <v>218</v>
      </c>
      <c r="B65" s="18">
        <v>2610</v>
      </c>
      <c r="C65" s="17">
        <v>241</v>
      </c>
      <c r="D65" s="17"/>
      <c r="E65" s="19"/>
      <c r="F65" s="78"/>
      <c r="G65" s="78"/>
      <c r="H65" s="78"/>
    </row>
    <row r="66" spans="1:8" ht="31.5" x14ac:dyDescent="0.25">
      <c r="A66" s="14" t="s">
        <v>219</v>
      </c>
      <c r="B66" s="15" t="s">
        <v>179</v>
      </c>
      <c r="C66" s="13">
        <v>243</v>
      </c>
      <c r="D66" s="13"/>
      <c r="E66" s="24"/>
      <c r="F66" s="24"/>
      <c r="G66" s="24"/>
      <c r="H66" s="24"/>
    </row>
    <row r="67" spans="1:8" ht="15.75" x14ac:dyDescent="0.25">
      <c r="A67" s="14" t="s">
        <v>220</v>
      </c>
      <c r="B67" s="15" t="s">
        <v>180</v>
      </c>
      <c r="C67" s="13">
        <v>244</v>
      </c>
      <c r="D67" s="13" t="s">
        <v>169</v>
      </c>
      <c r="E67" s="84">
        <f>SUM(E68:E78)</f>
        <v>9046957.4100000001</v>
      </c>
      <c r="F67" s="84">
        <f t="shared" ref="F67:H67" si="15">SUM(F68:F78)</f>
        <v>3098300</v>
      </c>
      <c r="G67" s="84">
        <f t="shared" si="15"/>
        <v>0</v>
      </c>
      <c r="H67" s="84">
        <f t="shared" si="15"/>
        <v>0</v>
      </c>
    </row>
    <row r="68" spans="1:8" ht="31.5" x14ac:dyDescent="0.25">
      <c r="A68" s="14" t="s">
        <v>221</v>
      </c>
      <c r="B68" s="15"/>
      <c r="C68" s="31">
        <v>244</v>
      </c>
      <c r="D68" s="13">
        <v>221</v>
      </c>
      <c r="E68" s="24">
        <v>61008.44</v>
      </c>
      <c r="F68" s="24"/>
      <c r="G68" s="24"/>
      <c r="H68" s="24"/>
    </row>
    <row r="69" spans="1:8" ht="15.75" x14ac:dyDescent="0.25">
      <c r="A69" s="14" t="s">
        <v>222</v>
      </c>
      <c r="B69" s="15"/>
      <c r="C69" s="31">
        <v>244</v>
      </c>
      <c r="D69" s="13">
        <v>222</v>
      </c>
      <c r="E69" s="24"/>
      <c r="F69" s="24"/>
      <c r="G69" s="24"/>
      <c r="H69" s="24"/>
    </row>
    <row r="70" spans="1:8" ht="15.75" x14ac:dyDescent="0.25">
      <c r="A70" s="20" t="s">
        <v>223</v>
      </c>
      <c r="B70" s="15"/>
      <c r="C70" s="31">
        <v>244</v>
      </c>
      <c r="D70" s="13">
        <v>223</v>
      </c>
      <c r="E70" s="24">
        <v>363246.87</v>
      </c>
      <c r="F70" s="24">
        <v>479100</v>
      </c>
      <c r="G70" s="24"/>
      <c r="H70" s="24"/>
    </row>
    <row r="71" spans="1:8" ht="15.75" x14ac:dyDescent="0.25">
      <c r="A71" s="20" t="s">
        <v>225</v>
      </c>
      <c r="B71" s="15"/>
      <c r="C71" s="31">
        <v>244</v>
      </c>
      <c r="D71" s="13">
        <v>224</v>
      </c>
      <c r="E71" s="24"/>
      <c r="F71" s="24"/>
      <c r="G71" s="24"/>
      <c r="H71" s="24"/>
    </row>
    <row r="72" spans="1:8" ht="15.75" x14ac:dyDescent="0.25">
      <c r="A72" s="20" t="s">
        <v>224</v>
      </c>
      <c r="B72" s="15"/>
      <c r="C72" s="31">
        <v>244</v>
      </c>
      <c r="D72" s="13">
        <v>225</v>
      </c>
      <c r="E72" s="24">
        <v>1427189.68</v>
      </c>
      <c r="F72" s="24"/>
      <c r="G72" s="24"/>
      <c r="H72" s="24"/>
    </row>
    <row r="73" spans="1:8" ht="15.75" x14ac:dyDescent="0.25">
      <c r="A73" s="20" t="s">
        <v>226</v>
      </c>
      <c r="B73" s="15"/>
      <c r="C73" s="31">
        <v>244</v>
      </c>
      <c r="D73" s="13">
        <v>226</v>
      </c>
      <c r="E73" s="24">
        <v>769950.11</v>
      </c>
      <c r="F73" s="24"/>
      <c r="G73" s="24"/>
      <c r="H73" s="24"/>
    </row>
    <row r="74" spans="1:8" ht="15.75" x14ac:dyDescent="0.25">
      <c r="A74" s="20" t="s">
        <v>227</v>
      </c>
      <c r="B74" s="15"/>
      <c r="C74" s="31">
        <v>244</v>
      </c>
      <c r="D74" s="13">
        <v>227</v>
      </c>
      <c r="E74" s="24"/>
      <c r="F74" s="24"/>
      <c r="G74" s="24"/>
      <c r="H74" s="24"/>
    </row>
    <row r="75" spans="1:8" ht="15.75" x14ac:dyDescent="0.25">
      <c r="A75" s="20" t="s">
        <v>228</v>
      </c>
      <c r="B75" s="15"/>
      <c r="C75" s="31">
        <v>244</v>
      </c>
      <c r="D75" s="13">
        <v>228</v>
      </c>
      <c r="E75" s="24"/>
      <c r="F75" s="24"/>
      <c r="G75" s="24"/>
      <c r="H75" s="24"/>
    </row>
    <row r="76" spans="1:8" ht="15.75" x14ac:dyDescent="0.25">
      <c r="A76" s="20" t="s">
        <v>229</v>
      </c>
      <c r="B76" s="15"/>
      <c r="C76" s="31">
        <v>244</v>
      </c>
      <c r="D76" s="13">
        <v>290</v>
      </c>
      <c r="E76" s="24"/>
      <c r="F76" s="24"/>
      <c r="G76" s="24"/>
      <c r="H76" s="24"/>
    </row>
    <row r="77" spans="1:8" ht="15.75" x14ac:dyDescent="0.25">
      <c r="A77" s="20" t="s">
        <v>230</v>
      </c>
      <c r="B77" s="15"/>
      <c r="C77" s="31">
        <v>244</v>
      </c>
      <c r="D77" s="13">
        <v>310</v>
      </c>
      <c r="E77" s="24">
        <v>459201.12</v>
      </c>
      <c r="F77" s="24"/>
      <c r="G77" s="24"/>
      <c r="H77" s="24"/>
    </row>
    <row r="78" spans="1:8" ht="15.75" x14ac:dyDescent="0.25">
      <c r="A78" s="20" t="s">
        <v>231</v>
      </c>
      <c r="B78" s="15"/>
      <c r="C78" s="31">
        <v>244</v>
      </c>
      <c r="D78" s="13">
        <v>340</v>
      </c>
      <c r="E78" s="24">
        <v>5966361.1900000004</v>
      </c>
      <c r="F78" s="24">
        <v>2619200</v>
      </c>
      <c r="G78" s="24"/>
      <c r="H78" s="24"/>
    </row>
    <row r="79" spans="1:8" ht="15.75" x14ac:dyDescent="0.25">
      <c r="A79" s="14" t="s">
        <v>181</v>
      </c>
      <c r="B79" s="15" t="s">
        <v>182</v>
      </c>
      <c r="C79" s="13">
        <v>247</v>
      </c>
      <c r="D79" s="13">
        <v>223</v>
      </c>
      <c r="E79" s="23">
        <v>2233853.13</v>
      </c>
      <c r="F79" s="79">
        <v>2268000</v>
      </c>
      <c r="G79" s="79"/>
      <c r="H79" s="79"/>
    </row>
    <row r="80" spans="1:8" ht="15.75" x14ac:dyDescent="0.25">
      <c r="A80" s="14" t="s">
        <v>24</v>
      </c>
      <c r="B80" s="15" t="s">
        <v>183</v>
      </c>
      <c r="C80" s="13">
        <v>400</v>
      </c>
      <c r="D80" s="13"/>
      <c r="E80" s="83">
        <f>E81+E82</f>
        <v>0</v>
      </c>
      <c r="F80" s="83">
        <f t="shared" ref="F80:H80" si="16">F81+F82</f>
        <v>0</v>
      </c>
      <c r="G80" s="83">
        <f t="shared" si="16"/>
        <v>0</v>
      </c>
      <c r="H80" s="83">
        <f t="shared" si="16"/>
        <v>0</v>
      </c>
    </row>
    <row r="81" spans="1:10" ht="31.5" x14ac:dyDescent="0.25">
      <c r="A81" s="14" t="s">
        <v>184</v>
      </c>
      <c r="B81" s="15" t="s">
        <v>185</v>
      </c>
      <c r="C81" s="13">
        <v>406</v>
      </c>
      <c r="D81" s="13"/>
      <c r="E81" s="24"/>
      <c r="F81" s="24"/>
      <c r="G81" s="24"/>
      <c r="H81" s="24"/>
    </row>
    <row r="82" spans="1:10" ht="31.5" x14ac:dyDescent="0.25">
      <c r="A82" s="14" t="s">
        <v>48</v>
      </c>
      <c r="B82" s="15" t="s">
        <v>186</v>
      </c>
      <c r="C82" s="13">
        <v>407</v>
      </c>
      <c r="D82" s="13"/>
      <c r="E82" s="24"/>
      <c r="F82" s="24"/>
      <c r="G82" s="24"/>
      <c r="H82" s="24"/>
    </row>
    <row r="83" spans="1:10" ht="18.75" x14ac:dyDescent="0.25">
      <c r="A83" s="32" t="s">
        <v>232</v>
      </c>
      <c r="B83" s="33">
        <v>3000</v>
      </c>
      <c r="C83" s="34" t="s">
        <v>169</v>
      </c>
      <c r="D83" s="34"/>
      <c r="E83" s="36">
        <f>SUM(E84:E86)</f>
        <v>0</v>
      </c>
      <c r="F83" s="36">
        <f t="shared" ref="F83:H83" si="17">SUM(F84:F86)</f>
        <v>0</v>
      </c>
      <c r="G83" s="36">
        <f t="shared" si="17"/>
        <v>0</v>
      </c>
      <c r="H83" s="36">
        <f t="shared" si="17"/>
        <v>0</v>
      </c>
    </row>
    <row r="84" spans="1:10" ht="31.5" x14ac:dyDescent="0.25">
      <c r="A84" s="21" t="s">
        <v>187</v>
      </c>
      <c r="B84" s="18">
        <v>3010</v>
      </c>
      <c r="C84" s="17">
        <v>180</v>
      </c>
      <c r="D84" s="17"/>
      <c r="E84" s="19"/>
      <c r="F84" s="19"/>
      <c r="G84" s="26"/>
      <c r="H84" s="26"/>
    </row>
    <row r="85" spans="1:10" ht="18.75" x14ac:dyDescent="0.25">
      <c r="A85" s="21" t="s">
        <v>188</v>
      </c>
      <c r="B85" s="15" t="s">
        <v>189</v>
      </c>
      <c r="C85" s="13">
        <v>180</v>
      </c>
      <c r="D85" s="13"/>
      <c r="E85" s="24"/>
      <c r="F85" s="24"/>
      <c r="G85" s="23"/>
      <c r="H85" s="23"/>
    </row>
    <row r="86" spans="1:10" ht="18.75" x14ac:dyDescent="0.25">
      <c r="A86" s="21" t="s">
        <v>81</v>
      </c>
      <c r="B86" s="15">
        <v>3030</v>
      </c>
      <c r="C86" s="13">
        <v>180</v>
      </c>
      <c r="D86" s="13"/>
      <c r="E86" s="24"/>
      <c r="F86" s="24"/>
      <c r="G86" s="23"/>
      <c r="H86" s="23"/>
    </row>
    <row r="87" spans="1:10" ht="18.75" x14ac:dyDescent="0.25">
      <c r="A87" s="32" t="s">
        <v>82</v>
      </c>
      <c r="B87" s="33">
        <v>4000</v>
      </c>
      <c r="C87" s="34" t="s">
        <v>15</v>
      </c>
      <c r="D87" s="34"/>
      <c r="E87" s="36">
        <f>SUM(E88:E89)</f>
        <v>0</v>
      </c>
      <c r="F87" s="36">
        <f t="shared" ref="F87:H87" si="18">SUM(F88:F89)</f>
        <v>0</v>
      </c>
      <c r="G87" s="36">
        <f t="shared" si="18"/>
        <v>0</v>
      </c>
      <c r="H87" s="36">
        <f t="shared" si="18"/>
        <v>0</v>
      </c>
      <c r="J87" s="69"/>
    </row>
    <row r="88" spans="1:10" ht="31.5" x14ac:dyDescent="0.25">
      <c r="A88" s="14" t="s">
        <v>190</v>
      </c>
      <c r="B88" s="15">
        <v>4010</v>
      </c>
      <c r="C88" s="13">
        <v>610</v>
      </c>
      <c r="D88" s="13"/>
      <c r="E88" s="24"/>
      <c r="F88" s="24"/>
      <c r="G88" s="23"/>
      <c r="H88" s="23"/>
    </row>
    <row r="89" spans="1:10" ht="18.75" x14ac:dyDescent="0.25">
      <c r="A89" s="14" t="s">
        <v>83</v>
      </c>
      <c r="B89" s="15" t="s">
        <v>191</v>
      </c>
      <c r="C89" s="13">
        <v>610</v>
      </c>
      <c r="D89" s="13"/>
      <c r="E89" s="24"/>
      <c r="F89" s="24"/>
      <c r="G89" s="23"/>
      <c r="H89" s="23"/>
    </row>
    <row r="91" spans="1:10" s="66" customFormat="1" ht="11.25" x14ac:dyDescent="0.25">
      <c r="A91" s="124" t="s">
        <v>84</v>
      </c>
      <c r="B91" s="124"/>
      <c r="C91" s="124"/>
      <c r="D91" s="124"/>
      <c r="E91" s="124"/>
      <c r="F91" s="124"/>
      <c r="G91" s="124"/>
      <c r="H91" s="65"/>
    </row>
    <row r="92" spans="1:10" s="66" customFormat="1" ht="11.25" x14ac:dyDescent="0.25">
      <c r="A92" s="124" t="s">
        <v>85</v>
      </c>
      <c r="B92" s="124"/>
      <c r="C92" s="124"/>
      <c r="D92" s="124"/>
      <c r="E92" s="124"/>
      <c r="F92" s="124"/>
      <c r="G92" s="124"/>
      <c r="H92" s="65"/>
    </row>
    <row r="93" spans="1:10" s="66" customFormat="1" ht="11.25" x14ac:dyDescent="0.25">
      <c r="A93" s="124" t="s">
        <v>86</v>
      </c>
      <c r="B93" s="124"/>
      <c r="C93" s="124"/>
      <c r="D93" s="124"/>
      <c r="E93" s="124"/>
      <c r="F93" s="124"/>
      <c r="G93" s="124"/>
      <c r="H93" s="65"/>
    </row>
    <row r="94" spans="1:10" s="66" customFormat="1" ht="21" customHeight="1" x14ac:dyDescent="0.25">
      <c r="A94" s="125" t="s">
        <v>87</v>
      </c>
      <c r="B94" s="125"/>
      <c r="C94" s="125"/>
      <c r="D94" s="125"/>
      <c r="E94" s="125"/>
      <c r="F94" s="125"/>
      <c r="G94" s="125"/>
      <c r="H94" s="67"/>
    </row>
    <row r="95" spans="1:10" s="66" customFormat="1" ht="11.25" x14ac:dyDescent="0.25">
      <c r="A95" s="125" t="s">
        <v>88</v>
      </c>
      <c r="B95" s="125"/>
      <c r="C95" s="125"/>
      <c r="D95" s="125"/>
      <c r="E95" s="125"/>
      <c r="F95" s="125"/>
      <c r="G95" s="125"/>
      <c r="H95" s="67"/>
    </row>
    <row r="96" spans="1:10" s="66" customFormat="1" ht="11.25" x14ac:dyDescent="0.25">
      <c r="A96" s="125" t="s">
        <v>89</v>
      </c>
      <c r="B96" s="125"/>
      <c r="C96" s="125"/>
      <c r="D96" s="125"/>
      <c r="E96" s="125"/>
      <c r="F96" s="125"/>
      <c r="G96" s="125"/>
      <c r="H96" s="67"/>
    </row>
    <row r="97" spans="1:100" s="66" customFormat="1" ht="30" customHeight="1" x14ac:dyDescent="0.25">
      <c r="A97" s="125" t="s">
        <v>90</v>
      </c>
      <c r="B97" s="125"/>
      <c r="C97" s="125"/>
      <c r="D97" s="125"/>
      <c r="E97" s="125"/>
      <c r="F97" s="125"/>
      <c r="G97" s="125"/>
      <c r="H97" s="67"/>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126"/>
      <c r="BA97" s="126"/>
      <c r="BB97" s="126"/>
      <c r="BC97" s="126"/>
      <c r="BD97" s="126"/>
      <c r="BE97" s="126"/>
      <c r="BF97" s="126"/>
      <c r="BG97" s="126"/>
      <c r="BH97" s="126"/>
      <c r="BI97" s="126"/>
      <c r="BJ97" s="126"/>
      <c r="BK97" s="126"/>
      <c r="BL97" s="126"/>
      <c r="BM97" s="126"/>
      <c r="BN97" s="126"/>
      <c r="BO97" s="126"/>
      <c r="BP97" s="126"/>
      <c r="BQ97" s="126"/>
      <c r="BR97" s="126"/>
      <c r="BS97" s="126"/>
      <c r="BT97" s="126"/>
      <c r="BU97" s="126"/>
      <c r="BV97" s="126"/>
      <c r="BW97" s="126"/>
      <c r="BX97" s="126"/>
      <c r="BY97" s="126"/>
      <c r="BZ97" s="126"/>
      <c r="CA97" s="126"/>
      <c r="CB97" s="126"/>
      <c r="CC97" s="126"/>
      <c r="CD97" s="126"/>
      <c r="CE97" s="126"/>
      <c r="CF97" s="126"/>
      <c r="CG97" s="126"/>
      <c r="CH97" s="126"/>
      <c r="CI97" s="126"/>
      <c r="CJ97" s="126"/>
      <c r="CK97" s="126"/>
      <c r="CL97" s="126"/>
      <c r="CM97" s="126"/>
      <c r="CN97" s="126"/>
      <c r="CO97" s="126"/>
      <c r="CP97" s="126"/>
      <c r="CQ97" s="126"/>
      <c r="CR97" s="126"/>
      <c r="CS97" s="126"/>
      <c r="CT97" s="126"/>
      <c r="CU97" s="126"/>
      <c r="CV97" s="68"/>
    </row>
    <row r="98" spans="1:100" s="66" customFormat="1" ht="20.25" customHeight="1" x14ac:dyDescent="0.25">
      <c r="A98" s="125" t="s">
        <v>91</v>
      </c>
      <c r="B98" s="125"/>
      <c r="C98" s="125"/>
      <c r="D98" s="125"/>
      <c r="E98" s="125"/>
      <c r="F98" s="125"/>
      <c r="G98" s="125"/>
      <c r="H98" s="67"/>
    </row>
    <row r="99" spans="1:100" s="66" customFormat="1" ht="36.75" customHeight="1" x14ac:dyDescent="0.25">
      <c r="A99" s="124" t="s">
        <v>92</v>
      </c>
      <c r="B99" s="124"/>
      <c r="C99" s="124"/>
      <c r="D99" s="124"/>
      <c r="E99" s="124"/>
      <c r="F99" s="124"/>
      <c r="G99" s="124"/>
      <c r="H99" s="65"/>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126"/>
      <c r="BA99" s="126"/>
      <c r="BB99" s="126"/>
      <c r="BC99" s="126"/>
      <c r="BD99" s="126"/>
      <c r="BE99" s="126"/>
      <c r="BF99" s="126"/>
      <c r="BG99" s="126"/>
      <c r="BH99" s="126"/>
      <c r="BI99" s="126"/>
      <c r="BJ99" s="126"/>
      <c r="BK99" s="126"/>
      <c r="BL99" s="126"/>
      <c r="BM99" s="126"/>
      <c r="BN99" s="126"/>
      <c r="BO99" s="126"/>
      <c r="BP99" s="126"/>
      <c r="BQ99" s="126"/>
      <c r="BR99" s="126"/>
      <c r="BS99" s="126"/>
      <c r="BT99" s="126"/>
      <c r="BU99" s="126"/>
      <c r="BV99" s="126"/>
      <c r="BW99" s="126"/>
      <c r="BX99" s="126"/>
      <c r="BY99" s="126"/>
      <c r="BZ99" s="126"/>
      <c r="CA99" s="126"/>
      <c r="CB99" s="126"/>
      <c r="CC99" s="126"/>
      <c r="CD99" s="126"/>
      <c r="CE99" s="126"/>
      <c r="CF99" s="126"/>
      <c r="CG99" s="126"/>
      <c r="CH99" s="126"/>
      <c r="CI99" s="126"/>
      <c r="CJ99" s="126"/>
      <c r="CK99" s="126"/>
      <c r="CL99" s="126"/>
      <c r="CM99" s="126"/>
      <c r="CN99" s="126"/>
      <c r="CO99" s="126"/>
      <c r="CP99" s="126"/>
      <c r="CQ99" s="126"/>
      <c r="CR99" s="126"/>
      <c r="CS99" s="126"/>
      <c r="CT99" s="126"/>
      <c r="CU99" s="126"/>
      <c r="CV99" s="68"/>
    </row>
    <row r="100" spans="1:100" s="66" customFormat="1" ht="40.5" customHeight="1" x14ac:dyDescent="0.25">
      <c r="A100" s="124" t="s">
        <v>93</v>
      </c>
      <c r="B100" s="124"/>
      <c r="C100" s="124"/>
      <c r="D100" s="124"/>
      <c r="E100" s="124"/>
      <c r="F100" s="124"/>
      <c r="G100" s="124"/>
      <c r="H100" s="65"/>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126"/>
      <c r="BA100" s="126"/>
      <c r="BB100" s="126"/>
      <c r="BC100" s="126"/>
      <c r="BD100" s="126"/>
      <c r="BE100" s="126"/>
      <c r="BF100" s="126"/>
      <c r="BG100" s="126"/>
      <c r="BH100" s="126"/>
      <c r="BI100" s="126"/>
      <c r="BJ100" s="126"/>
      <c r="BK100" s="126"/>
      <c r="BL100" s="126"/>
      <c r="BM100" s="126"/>
      <c r="BN100" s="126"/>
      <c r="BO100" s="126"/>
      <c r="BP100" s="126"/>
      <c r="BQ100" s="126"/>
      <c r="BR100" s="126"/>
      <c r="BS100" s="126"/>
      <c r="BT100" s="126"/>
      <c r="BU100" s="126"/>
      <c r="BV100" s="126"/>
      <c r="BW100" s="126"/>
      <c r="BX100" s="126"/>
      <c r="BY100" s="126"/>
      <c r="BZ100" s="126"/>
      <c r="CA100" s="126"/>
      <c r="CB100" s="126"/>
      <c r="CC100" s="126"/>
      <c r="CD100" s="126"/>
      <c r="CE100" s="126"/>
      <c r="CF100" s="126"/>
      <c r="CG100" s="126"/>
      <c r="CH100" s="126"/>
      <c r="CI100" s="126"/>
      <c r="CJ100" s="126"/>
      <c r="CK100" s="126"/>
      <c r="CL100" s="126"/>
      <c r="CM100" s="126"/>
      <c r="CN100" s="126"/>
      <c r="CO100" s="126"/>
      <c r="CP100" s="126"/>
      <c r="CQ100" s="126"/>
      <c r="CR100" s="126"/>
      <c r="CS100" s="126"/>
      <c r="CT100" s="126"/>
      <c r="CU100" s="126"/>
      <c r="CV100" s="68"/>
    </row>
    <row r="101" spans="1:100" s="66" customFormat="1" ht="35.25" customHeight="1" x14ac:dyDescent="0.25">
      <c r="A101" s="124" t="s">
        <v>94</v>
      </c>
      <c r="B101" s="124"/>
      <c r="C101" s="124"/>
      <c r="D101" s="124"/>
      <c r="E101" s="124"/>
      <c r="F101" s="124"/>
      <c r="G101" s="124"/>
      <c r="H101" s="65"/>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c r="AQ101" s="126"/>
      <c r="AR101" s="126"/>
      <c r="AS101" s="126"/>
      <c r="AT101" s="126"/>
      <c r="AU101" s="126"/>
      <c r="AV101" s="126"/>
      <c r="AW101" s="126"/>
      <c r="AX101" s="126"/>
      <c r="AY101" s="126"/>
      <c r="AZ101" s="126"/>
      <c r="BA101" s="126"/>
      <c r="BB101" s="126"/>
      <c r="BC101" s="126"/>
      <c r="BD101" s="126"/>
      <c r="BE101" s="126"/>
      <c r="BF101" s="126"/>
      <c r="BG101" s="126"/>
      <c r="BH101" s="126"/>
      <c r="BI101" s="126"/>
      <c r="BJ101" s="126"/>
      <c r="BK101" s="126"/>
      <c r="BL101" s="126"/>
      <c r="BM101" s="126"/>
      <c r="BN101" s="126"/>
      <c r="BO101" s="126"/>
      <c r="BP101" s="126"/>
      <c r="BQ101" s="126"/>
      <c r="BR101" s="126"/>
      <c r="BS101" s="126"/>
      <c r="BT101" s="126"/>
      <c r="BU101" s="126"/>
      <c r="BV101" s="126"/>
      <c r="BW101" s="126"/>
      <c r="BX101" s="126"/>
      <c r="BY101" s="126"/>
      <c r="BZ101" s="126"/>
      <c r="CA101" s="126"/>
      <c r="CB101" s="126"/>
      <c r="CC101" s="126"/>
      <c r="CD101" s="126"/>
      <c r="CE101" s="126"/>
      <c r="CF101" s="126"/>
      <c r="CG101" s="126"/>
      <c r="CH101" s="126"/>
      <c r="CI101" s="126"/>
      <c r="CJ101" s="126"/>
      <c r="CK101" s="126"/>
      <c r="CL101" s="126"/>
      <c r="CM101" s="126"/>
      <c r="CN101" s="126"/>
      <c r="CO101" s="126"/>
      <c r="CP101" s="126"/>
      <c r="CQ101" s="126"/>
      <c r="CR101" s="126"/>
      <c r="CS101" s="126"/>
      <c r="CT101" s="126"/>
      <c r="CU101" s="126"/>
      <c r="CV101" s="68"/>
    </row>
    <row r="102" spans="1:100" s="66" customFormat="1" ht="11.25" customHeight="1" x14ac:dyDescent="0.25">
      <c r="A102" s="124" t="s">
        <v>95</v>
      </c>
      <c r="B102" s="124"/>
      <c r="C102" s="124"/>
      <c r="D102" s="124"/>
      <c r="E102" s="124"/>
      <c r="F102" s="124"/>
      <c r="G102" s="124"/>
      <c r="H102" s="65"/>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c r="AQ102" s="126"/>
      <c r="AR102" s="126"/>
      <c r="AS102" s="126"/>
      <c r="AT102" s="126"/>
      <c r="AU102" s="126"/>
      <c r="AV102" s="126"/>
      <c r="AW102" s="126"/>
      <c r="AX102" s="126"/>
      <c r="AY102" s="126"/>
      <c r="AZ102" s="126"/>
      <c r="BA102" s="126"/>
      <c r="BB102" s="126"/>
      <c r="BC102" s="126"/>
      <c r="BD102" s="126"/>
      <c r="BE102" s="126"/>
      <c r="BF102" s="126"/>
      <c r="BG102" s="126"/>
      <c r="BH102" s="126"/>
      <c r="BI102" s="126"/>
      <c r="BJ102" s="126"/>
      <c r="BK102" s="126"/>
      <c r="BL102" s="126"/>
      <c r="BM102" s="126"/>
      <c r="BN102" s="126"/>
      <c r="BO102" s="126"/>
      <c r="BP102" s="126"/>
      <c r="BQ102" s="126"/>
      <c r="BR102" s="126"/>
      <c r="BS102" s="126"/>
      <c r="BT102" s="126"/>
      <c r="BU102" s="126"/>
      <c r="BV102" s="126"/>
      <c r="BW102" s="126"/>
      <c r="BX102" s="126"/>
      <c r="BY102" s="126"/>
      <c r="BZ102" s="126"/>
      <c r="CA102" s="126"/>
      <c r="CB102" s="126"/>
      <c r="CC102" s="126"/>
      <c r="CD102" s="126"/>
      <c r="CE102" s="126"/>
      <c r="CF102" s="126"/>
      <c r="CG102" s="126"/>
      <c r="CH102" s="126"/>
      <c r="CI102" s="126"/>
      <c r="CJ102" s="126"/>
      <c r="CK102" s="126"/>
      <c r="CL102" s="126"/>
      <c r="CM102" s="126"/>
      <c r="CN102" s="126"/>
      <c r="CO102" s="126"/>
      <c r="CP102" s="126"/>
      <c r="CQ102" s="126"/>
      <c r="CR102" s="126"/>
      <c r="CS102" s="126"/>
      <c r="CT102" s="126"/>
      <c r="CU102" s="126"/>
      <c r="CV102" s="68"/>
    </row>
    <row r="103" spans="1:100" s="66" customFormat="1" ht="11.25" x14ac:dyDescent="0.25">
      <c r="A103" s="124" t="s">
        <v>96</v>
      </c>
      <c r="B103" s="124"/>
      <c r="C103" s="124"/>
      <c r="D103" s="124"/>
      <c r="E103" s="124"/>
      <c r="F103" s="124"/>
      <c r="G103" s="124"/>
      <c r="H103" s="65"/>
    </row>
    <row r="104" spans="1:100" s="66" customFormat="1" ht="44.25" customHeight="1" x14ac:dyDescent="0.25">
      <c r="A104" s="124" t="s">
        <v>97</v>
      </c>
      <c r="B104" s="124"/>
      <c r="C104" s="124"/>
      <c r="D104" s="124"/>
      <c r="E104" s="124"/>
      <c r="F104" s="124"/>
      <c r="G104" s="124"/>
      <c r="H104" s="65"/>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6"/>
      <c r="AZ104" s="126"/>
      <c r="BA104" s="126"/>
      <c r="BB104" s="126"/>
      <c r="BC104" s="126"/>
      <c r="BD104" s="126"/>
      <c r="BE104" s="126"/>
      <c r="BF104" s="126"/>
      <c r="BG104" s="126"/>
      <c r="BH104" s="126"/>
      <c r="BI104" s="126"/>
      <c r="BJ104" s="126"/>
      <c r="BK104" s="126"/>
      <c r="BL104" s="126"/>
      <c r="BM104" s="126"/>
      <c r="BN104" s="126"/>
      <c r="BO104" s="126"/>
      <c r="BP104" s="126"/>
      <c r="BQ104" s="126"/>
      <c r="BR104" s="126"/>
      <c r="BS104" s="126"/>
      <c r="BT104" s="126"/>
      <c r="BU104" s="126"/>
      <c r="BV104" s="126"/>
      <c r="BW104" s="126"/>
      <c r="BX104" s="126"/>
      <c r="BY104" s="126"/>
      <c r="BZ104" s="126"/>
      <c r="CA104" s="126"/>
      <c r="CB104" s="126"/>
      <c r="CC104" s="126"/>
      <c r="CD104" s="126"/>
      <c r="CE104" s="126"/>
      <c r="CF104" s="126"/>
      <c r="CG104" s="126"/>
      <c r="CH104" s="126"/>
      <c r="CI104" s="126"/>
      <c r="CJ104" s="126"/>
      <c r="CK104" s="126"/>
      <c r="CL104" s="126"/>
      <c r="CM104" s="126"/>
      <c r="CN104" s="126"/>
      <c r="CO104" s="126"/>
      <c r="CP104" s="126"/>
      <c r="CQ104" s="126"/>
      <c r="CR104" s="126"/>
      <c r="CS104" s="126"/>
      <c r="CT104" s="126"/>
      <c r="CU104" s="126"/>
      <c r="CV104" s="68"/>
    </row>
    <row r="105" spans="1:100" s="66" customFormat="1" ht="39" customHeight="1" x14ac:dyDescent="0.25">
      <c r="A105" s="124" t="s">
        <v>98</v>
      </c>
      <c r="B105" s="124"/>
      <c r="C105" s="124"/>
      <c r="D105" s="124"/>
      <c r="E105" s="124"/>
      <c r="F105" s="124"/>
      <c r="G105" s="124"/>
      <c r="H105" s="65"/>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c r="AP105" s="126"/>
      <c r="AQ105" s="126"/>
      <c r="AR105" s="126"/>
      <c r="AS105" s="126"/>
      <c r="AT105" s="126"/>
      <c r="AU105" s="126"/>
      <c r="AV105" s="126"/>
      <c r="AW105" s="126"/>
      <c r="AX105" s="126"/>
      <c r="AY105" s="126"/>
      <c r="AZ105" s="126"/>
      <c r="BA105" s="126"/>
      <c r="BB105" s="126"/>
      <c r="BC105" s="126"/>
      <c r="BD105" s="126"/>
      <c r="BE105" s="126"/>
      <c r="BF105" s="126"/>
      <c r="BG105" s="126"/>
      <c r="BH105" s="126"/>
      <c r="BI105" s="126"/>
      <c r="BJ105" s="126"/>
      <c r="BK105" s="126"/>
      <c r="BL105" s="126"/>
      <c r="BM105" s="126"/>
      <c r="BN105" s="126"/>
      <c r="BO105" s="126"/>
      <c r="BP105" s="126"/>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68"/>
    </row>
    <row r="106" spans="1:100" s="66" customFormat="1" ht="11.25" x14ac:dyDescent="0.25">
      <c r="A106" s="126"/>
      <c r="B106" s="126"/>
      <c r="C106" s="126"/>
      <c r="D106" s="126"/>
      <c r="E106" s="126"/>
      <c r="F106" s="126"/>
      <c r="G106" s="126"/>
      <c r="H106" s="68"/>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6"/>
      <c r="AY106" s="126"/>
      <c r="AZ106" s="126"/>
      <c r="BA106" s="126"/>
      <c r="BB106" s="126"/>
      <c r="BC106" s="126"/>
      <c r="BD106" s="126"/>
      <c r="BE106" s="126"/>
      <c r="BF106" s="126"/>
      <c r="BG106" s="126"/>
      <c r="BH106" s="126"/>
      <c r="BI106" s="126"/>
      <c r="BJ106" s="126"/>
      <c r="BK106" s="126"/>
      <c r="BL106" s="126"/>
      <c r="BM106" s="126"/>
      <c r="BN106" s="126"/>
      <c r="BO106" s="126"/>
      <c r="BP106" s="126"/>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68"/>
    </row>
    <row r="107" spans="1:100" s="66" customFormat="1" ht="11.25" x14ac:dyDescent="0.25">
      <c r="A107" s="126"/>
      <c r="B107" s="126"/>
      <c r="C107" s="126"/>
      <c r="D107" s="126"/>
      <c r="E107" s="126"/>
      <c r="F107" s="126"/>
      <c r="G107" s="126"/>
      <c r="H107" s="68"/>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26"/>
      <c r="AZ107" s="126"/>
      <c r="BA107" s="126"/>
      <c r="BB107" s="126"/>
      <c r="BC107" s="126"/>
      <c r="BD107" s="126"/>
      <c r="BE107" s="126"/>
      <c r="BF107" s="126"/>
      <c r="BG107" s="126"/>
      <c r="BH107" s="126"/>
      <c r="BI107" s="126"/>
      <c r="BJ107" s="126"/>
      <c r="BK107" s="126"/>
      <c r="BL107" s="126"/>
      <c r="BM107" s="126"/>
      <c r="BN107" s="126"/>
      <c r="BO107" s="126"/>
      <c r="BP107" s="126"/>
      <c r="BQ107" s="126"/>
      <c r="BR107" s="126"/>
      <c r="BS107" s="126"/>
      <c r="BT107" s="126"/>
      <c r="BU107" s="126"/>
      <c r="BV107" s="126"/>
      <c r="BW107" s="126"/>
      <c r="BX107" s="126"/>
      <c r="BY107" s="126"/>
      <c r="BZ107" s="126"/>
      <c r="CA107" s="126"/>
      <c r="CB107" s="126"/>
      <c r="CC107" s="126"/>
      <c r="CD107" s="126"/>
      <c r="CE107" s="126"/>
      <c r="CF107" s="126"/>
      <c r="CG107" s="126"/>
      <c r="CH107" s="126"/>
      <c r="CI107" s="126"/>
      <c r="CJ107" s="126"/>
      <c r="CK107" s="126"/>
      <c r="CL107" s="126"/>
      <c r="CM107" s="126"/>
      <c r="CN107" s="126"/>
      <c r="CO107" s="126"/>
      <c r="CP107" s="126"/>
      <c r="CQ107" s="126"/>
      <c r="CR107" s="126"/>
      <c r="CS107" s="126"/>
      <c r="CT107" s="126"/>
      <c r="CU107" s="126"/>
      <c r="CV107" s="68"/>
    </row>
    <row r="108" spans="1:100" s="69" customFormat="1" x14ac:dyDescent="0.25"/>
  </sheetData>
  <mergeCells count="155">
    <mergeCell ref="CH106:CN106"/>
    <mergeCell ref="CO106:CU106"/>
    <mergeCell ref="A107:G107"/>
    <mergeCell ref="I107:O107"/>
    <mergeCell ref="P107:V107"/>
    <mergeCell ref="W107:AC107"/>
    <mergeCell ref="AD107:AJ107"/>
    <mergeCell ref="AK107:AQ107"/>
    <mergeCell ref="AR107:AX107"/>
    <mergeCell ref="AY106:BE106"/>
    <mergeCell ref="CA107:CG107"/>
    <mergeCell ref="CH107:CN107"/>
    <mergeCell ref="CO107:CU107"/>
    <mergeCell ref="AY107:BE107"/>
    <mergeCell ref="BF107:BL107"/>
    <mergeCell ref="BM107:BS107"/>
    <mergeCell ref="BT107:BZ107"/>
    <mergeCell ref="CA106:CG106"/>
    <mergeCell ref="AR106:AX106"/>
    <mergeCell ref="A106:G106"/>
    <mergeCell ref="I106:O106"/>
    <mergeCell ref="P106:V106"/>
    <mergeCell ref="W106:AC106"/>
    <mergeCell ref="AD106:AJ106"/>
    <mergeCell ref="AY105:BE105"/>
    <mergeCell ref="BF105:BL105"/>
    <mergeCell ref="BM105:BS105"/>
    <mergeCell ref="BT105:BZ105"/>
    <mergeCell ref="A105:G105"/>
    <mergeCell ref="I105:O105"/>
    <mergeCell ref="P105:V105"/>
    <mergeCell ref="W105:AC105"/>
    <mergeCell ref="AD105:AJ105"/>
    <mergeCell ref="AK106:AQ106"/>
    <mergeCell ref="BF106:BL106"/>
    <mergeCell ref="BM106:BS106"/>
    <mergeCell ref="BT106:BZ106"/>
    <mergeCell ref="AK105:AQ105"/>
    <mergeCell ref="AR105:AX105"/>
    <mergeCell ref="E3:H3"/>
    <mergeCell ref="CA104:CG104"/>
    <mergeCell ref="CH104:CN104"/>
    <mergeCell ref="A103:G103"/>
    <mergeCell ref="A104:G104"/>
    <mergeCell ref="A102:G102"/>
    <mergeCell ref="AD102:AJ102"/>
    <mergeCell ref="AK102:AQ102"/>
    <mergeCell ref="AK104:AQ104"/>
    <mergeCell ref="AR104:AX104"/>
    <mergeCell ref="CH102:CN102"/>
    <mergeCell ref="A101:G101"/>
    <mergeCell ref="I101:O101"/>
    <mergeCell ref="P101:V101"/>
    <mergeCell ref="W101:AC101"/>
    <mergeCell ref="AD101:AJ101"/>
    <mergeCell ref="AK101:AQ101"/>
    <mergeCell ref="CH101:CN101"/>
    <mergeCell ref="CO104:CU104"/>
    <mergeCell ref="AY104:BE104"/>
    <mergeCell ref="BF104:BL104"/>
    <mergeCell ref="BM104:BS104"/>
    <mergeCell ref="BT104:BZ104"/>
    <mergeCell ref="CA105:CG105"/>
    <mergeCell ref="CH105:CN105"/>
    <mergeCell ref="CO105:CU105"/>
    <mergeCell ref="H28:H29"/>
    <mergeCell ref="H31:H32"/>
    <mergeCell ref="CO102:CU102"/>
    <mergeCell ref="BF102:BL102"/>
    <mergeCell ref="BM102:BS102"/>
    <mergeCell ref="BT102:BZ102"/>
    <mergeCell ref="CA102:CG102"/>
    <mergeCell ref="AR102:AX102"/>
    <mergeCell ref="AY102:BE102"/>
    <mergeCell ref="I104:O104"/>
    <mergeCell ref="P104:V104"/>
    <mergeCell ref="W104:AC104"/>
    <mergeCell ref="AD104:AJ104"/>
    <mergeCell ref="I102:O102"/>
    <mergeCell ref="P102:V102"/>
    <mergeCell ref="W102:AC102"/>
    <mergeCell ref="CO101:CU101"/>
    <mergeCell ref="BF101:BL101"/>
    <mergeCell ref="BM101:BS101"/>
    <mergeCell ref="BT101:BZ101"/>
    <mergeCell ref="CA101:CG101"/>
    <mergeCell ref="AR101:AX101"/>
    <mergeCell ref="AY101:BE101"/>
    <mergeCell ref="CH100:CN100"/>
    <mergeCell ref="CO100:CU100"/>
    <mergeCell ref="BF100:BL100"/>
    <mergeCell ref="BM100:BS100"/>
    <mergeCell ref="BT100:BZ100"/>
    <mergeCell ref="CA100:CG100"/>
    <mergeCell ref="AR100:AX100"/>
    <mergeCell ref="AY100:BE100"/>
    <mergeCell ref="CO99:CU99"/>
    <mergeCell ref="BF99:BL99"/>
    <mergeCell ref="BM99:BS99"/>
    <mergeCell ref="BT99:BZ99"/>
    <mergeCell ref="CA99:CG99"/>
    <mergeCell ref="A100:G100"/>
    <mergeCell ref="I100:O100"/>
    <mergeCell ref="P100:V100"/>
    <mergeCell ref="W100:AC100"/>
    <mergeCell ref="AD100:AJ100"/>
    <mergeCell ref="AK100:AQ100"/>
    <mergeCell ref="AD99:AJ99"/>
    <mergeCell ref="AK99:AQ99"/>
    <mergeCell ref="AR99:AX99"/>
    <mergeCell ref="AY99:BE99"/>
    <mergeCell ref="A99:G99"/>
    <mergeCell ref="I99:O99"/>
    <mergeCell ref="P99:V99"/>
    <mergeCell ref="W99:AC99"/>
    <mergeCell ref="CH99:CN99"/>
    <mergeCell ref="CO97:CU97"/>
    <mergeCell ref="AY97:BE97"/>
    <mergeCell ref="BF97:BL97"/>
    <mergeCell ref="BM97:BS97"/>
    <mergeCell ref="BT97:BZ97"/>
    <mergeCell ref="A97:G97"/>
    <mergeCell ref="I97:O97"/>
    <mergeCell ref="P97:V97"/>
    <mergeCell ref="W97:AC97"/>
    <mergeCell ref="AD97:AJ97"/>
    <mergeCell ref="AK97:AQ97"/>
    <mergeCell ref="AR97:AX97"/>
    <mergeCell ref="A91:G91"/>
    <mergeCell ref="A92:G92"/>
    <mergeCell ref="A93:G93"/>
    <mergeCell ref="A94:G94"/>
    <mergeCell ref="A95:G95"/>
    <mergeCell ref="A96:G96"/>
    <mergeCell ref="A98:G98"/>
    <mergeCell ref="CA97:CG97"/>
    <mergeCell ref="CH97:CN97"/>
    <mergeCell ref="C3:C4"/>
    <mergeCell ref="D3:D4"/>
    <mergeCell ref="A1:G1"/>
    <mergeCell ref="A3:A4"/>
    <mergeCell ref="B3:B4"/>
    <mergeCell ref="E28:E29"/>
    <mergeCell ref="F28:F29"/>
    <mergeCell ref="G28:G29"/>
    <mergeCell ref="F31:F32"/>
    <mergeCell ref="G31:G32"/>
    <mergeCell ref="B28:B29"/>
    <mergeCell ref="C28:C29"/>
    <mergeCell ref="D28:D29"/>
    <mergeCell ref="B31:B32"/>
    <mergeCell ref="C31:C32"/>
    <mergeCell ref="A31:A32"/>
    <mergeCell ref="D31:D32"/>
    <mergeCell ref="E31:E32"/>
  </mergeCells>
  <phoneticPr fontId="8" type="noConversion"/>
  <printOptions horizontalCentered="1"/>
  <pageMargins left="0.19685039370078741" right="0.19685039370078741" top="0.39370078740157483" bottom="0.39370078740157483" header="0.11811023622047245" footer="0.31496062992125984"/>
  <pageSetup paperSize="9" scale="77" fitToHeight="9" orientation="landscape" r:id="rId1"/>
  <rowBreaks count="2" manualBreakCount="2">
    <brk id="29" max="7" man="1"/>
    <brk id="82"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85"/>
  <sheetViews>
    <sheetView showZeros="0" tabSelected="1" topLeftCell="A49" workbookViewId="0">
      <selection activeCell="A58" sqref="A58"/>
    </sheetView>
  </sheetViews>
  <sheetFormatPr defaultColWidth="8.85546875" defaultRowHeight="15" x14ac:dyDescent="0.25"/>
  <cols>
    <col min="1" max="1" width="5.85546875" style="41" customWidth="1"/>
    <col min="2" max="2" width="66.42578125" style="2" customWidth="1"/>
    <col min="3" max="3" width="8.5703125" style="2" customWidth="1"/>
    <col min="4" max="4" width="6.85546875" style="2" customWidth="1"/>
    <col min="5" max="5" width="11.85546875" style="2" customWidth="1"/>
    <col min="6" max="6" width="12" style="2" customWidth="1"/>
    <col min="7" max="7" width="19" style="2" customWidth="1"/>
    <col min="8" max="8" width="13.5703125" style="2" customWidth="1"/>
    <col min="9" max="9" width="13.28515625" style="2" customWidth="1"/>
    <col min="10" max="10" width="10.7109375" style="2" customWidth="1"/>
    <col min="11" max="11" width="19.140625" style="2" customWidth="1"/>
    <col min="12" max="16384" width="8.85546875" style="2"/>
  </cols>
  <sheetData>
    <row r="1" spans="1:11" ht="18" customHeight="1" x14ac:dyDescent="0.25">
      <c r="A1" s="129" t="s">
        <v>101</v>
      </c>
      <c r="B1" s="129"/>
      <c r="C1" s="129"/>
      <c r="D1" s="129"/>
      <c r="E1" s="129"/>
      <c r="F1" s="129"/>
      <c r="G1" s="129"/>
      <c r="H1" s="129"/>
      <c r="I1" s="129"/>
      <c r="J1" s="46"/>
      <c r="K1" s="4"/>
    </row>
    <row r="3" spans="1:11" s="38" customFormat="1" ht="12" x14ac:dyDescent="0.2">
      <c r="A3" s="133" t="s">
        <v>73</v>
      </c>
      <c r="B3" s="131" t="s">
        <v>12</v>
      </c>
      <c r="C3" s="131" t="s">
        <v>49</v>
      </c>
      <c r="D3" s="131" t="s">
        <v>50</v>
      </c>
      <c r="E3" s="131" t="s">
        <v>103</v>
      </c>
      <c r="F3" s="131" t="s">
        <v>102</v>
      </c>
      <c r="G3" s="131" t="s">
        <v>13</v>
      </c>
      <c r="H3" s="131"/>
      <c r="I3" s="131"/>
      <c r="J3" s="131"/>
    </row>
    <row r="4" spans="1:11" s="38" customFormat="1" ht="58.5" customHeight="1" x14ac:dyDescent="0.2">
      <c r="A4" s="133"/>
      <c r="B4" s="131"/>
      <c r="C4" s="131"/>
      <c r="D4" s="131"/>
      <c r="E4" s="131"/>
      <c r="F4" s="131"/>
      <c r="G4" s="39" t="s">
        <v>247</v>
      </c>
      <c r="H4" s="39" t="s">
        <v>248</v>
      </c>
      <c r="I4" s="39" t="s">
        <v>249</v>
      </c>
      <c r="J4" s="39" t="s">
        <v>99</v>
      </c>
    </row>
    <row r="5" spans="1:11" s="41" customFormat="1" ht="12.75" x14ac:dyDescent="0.2">
      <c r="A5" s="40">
        <v>1</v>
      </c>
      <c r="B5" s="40">
        <v>2</v>
      </c>
      <c r="C5" s="40">
        <v>3</v>
      </c>
      <c r="D5" s="40">
        <v>4</v>
      </c>
      <c r="E5" s="40">
        <v>5</v>
      </c>
      <c r="F5" s="40">
        <v>6</v>
      </c>
      <c r="G5" s="40">
        <v>7</v>
      </c>
      <c r="H5" s="40">
        <v>8</v>
      </c>
      <c r="I5" s="40">
        <v>9</v>
      </c>
      <c r="J5" s="40">
        <v>10</v>
      </c>
    </row>
    <row r="6" spans="1:11" ht="16.5" x14ac:dyDescent="0.25">
      <c r="A6" s="40">
        <v>1</v>
      </c>
      <c r="B6" s="52" t="s">
        <v>113</v>
      </c>
      <c r="C6" s="61">
        <v>26000</v>
      </c>
      <c r="D6" s="50" t="s">
        <v>15</v>
      </c>
      <c r="E6" s="50" t="s">
        <v>169</v>
      </c>
      <c r="F6" s="50" t="s">
        <v>169</v>
      </c>
      <c r="G6" s="51">
        <f>G7+G17+G18+G25</f>
        <v>11280810.540000001</v>
      </c>
      <c r="H6" s="51">
        <f>H7+H17+H18+H25</f>
        <v>5366300</v>
      </c>
      <c r="I6" s="50"/>
      <c r="J6" s="50"/>
    </row>
    <row r="7" spans="1:11" ht="15.75" customHeight="1" x14ac:dyDescent="0.25">
      <c r="A7" s="134" t="s">
        <v>25</v>
      </c>
      <c r="B7" s="64" t="s">
        <v>17</v>
      </c>
      <c r="C7" s="135">
        <v>261000</v>
      </c>
      <c r="D7" s="136" t="s">
        <v>169</v>
      </c>
      <c r="E7" s="136" t="s">
        <v>169</v>
      </c>
      <c r="F7" s="136" t="s">
        <v>169</v>
      </c>
      <c r="G7" s="137"/>
      <c r="H7" s="137"/>
      <c r="I7" s="138"/>
      <c r="J7" s="138"/>
    </row>
    <row r="8" spans="1:11" ht="15.75" customHeight="1" x14ac:dyDescent="0.25">
      <c r="A8" s="133"/>
      <c r="B8" s="64" t="s">
        <v>104</v>
      </c>
      <c r="C8" s="135"/>
      <c r="D8" s="136"/>
      <c r="E8" s="136"/>
      <c r="F8" s="136"/>
      <c r="G8" s="137"/>
      <c r="H8" s="137"/>
      <c r="I8" s="138"/>
      <c r="J8" s="138"/>
    </row>
    <row r="9" spans="1:11" ht="15.75" customHeight="1" x14ac:dyDescent="0.25">
      <c r="A9" s="133"/>
      <c r="B9" s="64" t="s">
        <v>105</v>
      </c>
      <c r="C9" s="135"/>
      <c r="D9" s="136"/>
      <c r="E9" s="136"/>
      <c r="F9" s="136"/>
      <c r="G9" s="137"/>
      <c r="H9" s="137"/>
      <c r="I9" s="138"/>
      <c r="J9" s="138"/>
    </row>
    <row r="10" spans="1:11" ht="15.75" customHeight="1" x14ac:dyDescent="0.25">
      <c r="A10" s="133"/>
      <c r="B10" s="64" t="s">
        <v>106</v>
      </c>
      <c r="C10" s="135"/>
      <c r="D10" s="136"/>
      <c r="E10" s="136"/>
      <c r="F10" s="136"/>
      <c r="G10" s="137"/>
      <c r="H10" s="137"/>
      <c r="I10" s="138"/>
      <c r="J10" s="138"/>
    </row>
    <row r="11" spans="1:11" ht="15.75" customHeight="1" x14ac:dyDescent="0.25">
      <c r="A11" s="133"/>
      <c r="B11" s="64" t="s">
        <v>107</v>
      </c>
      <c r="C11" s="135"/>
      <c r="D11" s="136"/>
      <c r="E11" s="136"/>
      <c r="F11" s="136"/>
      <c r="G11" s="137"/>
      <c r="H11" s="137"/>
      <c r="I11" s="138"/>
      <c r="J11" s="138"/>
    </row>
    <row r="12" spans="1:11" ht="15.75" customHeight="1" x14ac:dyDescent="0.25">
      <c r="A12" s="133"/>
      <c r="B12" s="64" t="s">
        <v>108</v>
      </c>
      <c r="C12" s="135"/>
      <c r="D12" s="136"/>
      <c r="E12" s="136"/>
      <c r="F12" s="136"/>
      <c r="G12" s="137"/>
      <c r="H12" s="137"/>
      <c r="I12" s="138"/>
      <c r="J12" s="138"/>
    </row>
    <row r="13" spans="1:11" ht="15.75" customHeight="1" x14ac:dyDescent="0.25">
      <c r="A13" s="133"/>
      <c r="B13" s="64" t="s">
        <v>109</v>
      </c>
      <c r="C13" s="135"/>
      <c r="D13" s="136"/>
      <c r="E13" s="136"/>
      <c r="F13" s="136"/>
      <c r="G13" s="137"/>
      <c r="H13" s="137"/>
      <c r="I13" s="138"/>
      <c r="J13" s="138"/>
    </row>
    <row r="14" spans="1:11" ht="15.75" customHeight="1" x14ac:dyDescent="0.25">
      <c r="A14" s="133"/>
      <c r="B14" s="64" t="s">
        <v>110</v>
      </c>
      <c r="C14" s="135"/>
      <c r="D14" s="136"/>
      <c r="E14" s="136"/>
      <c r="F14" s="136"/>
      <c r="G14" s="137"/>
      <c r="H14" s="137"/>
      <c r="I14" s="138"/>
      <c r="J14" s="138"/>
    </row>
    <row r="15" spans="1:11" ht="15.75" customHeight="1" x14ac:dyDescent="0.25">
      <c r="A15" s="133"/>
      <c r="B15" s="64" t="s">
        <v>111</v>
      </c>
      <c r="C15" s="135"/>
      <c r="D15" s="136"/>
      <c r="E15" s="136"/>
      <c r="F15" s="136"/>
      <c r="G15" s="137"/>
      <c r="H15" s="137"/>
      <c r="I15" s="138"/>
      <c r="J15" s="138"/>
    </row>
    <row r="16" spans="1:11" ht="15.75" customHeight="1" x14ac:dyDescent="0.25">
      <c r="A16" s="133"/>
      <c r="B16" s="64" t="s">
        <v>112</v>
      </c>
      <c r="C16" s="135"/>
      <c r="D16" s="136"/>
      <c r="E16" s="136"/>
      <c r="F16" s="136"/>
      <c r="G16" s="137"/>
      <c r="H16" s="137"/>
      <c r="I16" s="138"/>
      <c r="J16" s="138"/>
    </row>
    <row r="17" spans="1:11" ht="66" x14ac:dyDescent="0.25">
      <c r="A17" s="40" t="s">
        <v>26</v>
      </c>
      <c r="B17" s="3" t="s">
        <v>114</v>
      </c>
      <c r="C17" s="62">
        <v>262000</v>
      </c>
      <c r="D17" s="53" t="s">
        <v>15</v>
      </c>
      <c r="E17" s="53" t="s">
        <v>169</v>
      </c>
      <c r="F17" s="53" t="s">
        <v>169</v>
      </c>
      <c r="G17" s="55"/>
      <c r="H17" s="55"/>
      <c r="I17" s="80"/>
      <c r="J17" s="80"/>
    </row>
    <row r="18" spans="1:11" ht="50.25" x14ac:dyDescent="0.25">
      <c r="A18" s="40" t="s">
        <v>27</v>
      </c>
      <c r="B18" s="3" t="s">
        <v>115</v>
      </c>
      <c r="C18" s="62">
        <v>263000</v>
      </c>
      <c r="D18" s="53" t="s">
        <v>15</v>
      </c>
      <c r="E18" s="53" t="s">
        <v>169</v>
      </c>
      <c r="F18" s="53" t="s">
        <v>169</v>
      </c>
      <c r="G18" s="55">
        <v>244794.9</v>
      </c>
      <c r="H18" s="55"/>
      <c r="I18" s="80"/>
      <c r="J18" s="80"/>
    </row>
    <row r="19" spans="1:11" ht="31.5" x14ac:dyDescent="0.25">
      <c r="A19" s="58" t="s">
        <v>74</v>
      </c>
      <c r="B19" s="3" t="s">
        <v>75</v>
      </c>
      <c r="C19" s="62">
        <v>263100</v>
      </c>
      <c r="D19" s="53" t="s">
        <v>15</v>
      </c>
      <c r="E19" s="53" t="s">
        <v>169</v>
      </c>
      <c r="F19" s="53" t="s">
        <v>169</v>
      </c>
      <c r="G19" s="80"/>
      <c r="H19" s="55"/>
      <c r="I19" s="80"/>
      <c r="J19" s="80"/>
    </row>
    <row r="20" spans="1:11" ht="18.75" x14ac:dyDescent="0.25">
      <c r="A20" s="58"/>
      <c r="B20" s="3" t="s">
        <v>116</v>
      </c>
      <c r="C20" s="62"/>
      <c r="D20" s="53"/>
      <c r="E20" s="53"/>
      <c r="F20" s="53"/>
      <c r="G20" s="80"/>
      <c r="H20" s="55"/>
      <c r="I20" s="80"/>
      <c r="J20" s="80"/>
    </row>
    <row r="21" spans="1:11" ht="15.75" x14ac:dyDescent="0.25">
      <c r="A21" s="58"/>
      <c r="B21" s="3"/>
      <c r="C21" s="62"/>
      <c r="D21" s="53"/>
      <c r="E21" s="53"/>
      <c r="F21" s="53"/>
      <c r="G21" s="80"/>
      <c r="H21" s="55"/>
      <c r="I21" s="80"/>
      <c r="J21" s="80"/>
    </row>
    <row r="22" spans="1:11" ht="18.75" x14ac:dyDescent="0.25">
      <c r="A22" s="58"/>
      <c r="B22" s="3" t="s">
        <v>117</v>
      </c>
      <c r="C22" s="62"/>
      <c r="D22" s="53"/>
      <c r="E22" s="53"/>
      <c r="F22" s="53"/>
      <c r="G22" s="80"/>
      <c r="H22" s="55"/>
      <c r="I22" s="80"/>
      <c r="J22" s="80"/>
    </row>
    <row r="23" spans="1:11" ht="15.75" x14ac:dyDescent="0.25">
      <c r="A23" s="58"/>
      <c r="B23" s="3"/>
      <c r="C23" s="62"/>
      <c r="D23" s="53"/>
      <c r="E23" s="53"/>
      <c r="F23" s="53"/>
      <c r="G23" s="80"/>
      <c r="H23" s="55"/>
      <c r="I23" s="80"/>
      <c r="J23" s="80"/>
    </row>
    <row r="24" spans="1:11" ht="15.75" x14ac:dyDescent="0.25">
      <c r="A24" s="58" t="s">
        <v>76</v>
      </c>
      <c r="B24" s="3" t="s">
        <v>77</v>
      </c>
      <c r="C24" s="62">
        <v>263200</v>
      </c>
      <c r="D24" s="53" t="s">
        <v>15</v>
      </c>
      <c r="E24" s="53" t="s">
        <v>169</v>
      </c>
      <c r="F24" s="53" t="s">
        <v>169</v>
      </c>
      <c r="G24" s="80"/>
      <c r="H24" s="55"/>
      <c r="I24" s="80"/>
      <c r="J24" s="80"/>
    </row>
    <row r="25" spans="1:11" ht="66" x14ac:dyDescent="0.25">
      <c r="A25" s="40" t="s">
        <v>28</v>
      </c>
      <c r="B25" s="3" t="s">
        <v>118</v>
      </c>
      <c r="C25" s="62">
        <v>264000</v>
      </c>
      <c r="D25" s="53" t="s">
        <v>15</v>
      </c>
      <c r="E25" s="53" t="s">
        <v>169</v>
      </c>
      <c r="F25" s="53" t="s">
        <v>169</v>
      </c>
      <c r="G25" s="55">
        <v>11036015.640000001</v>
      </c>
      <c r="H25" s="55">
        <v>5366300</v>
      </c>
      <c r="I25" s="80"/>
      <c r="J25" s="80"/>
    </row>
    <row r="26" spans="1:11" ht="47.25" x14ac:dyDescent="0.25">
      <c r="A26" s="58" t="s">
        <v>29</v>
      </c>
      <c r="B26" s="3" t="s">
        <v>119</v>
      </c>
      <c r="C26" s="62">
        <v>264100</v>
      </c>
      <c r="D26" s="53" t="s">
        <v>15</v>
      </c>
      <c r="E26" s="53" t="s">
        <v>169</v>
      </c>
      <c r="F26" s="53" t="s">
        <v>169</v>
      </c>
      <c r="G26" s="55">
        <v>11036015.640000001</v>
      </c>
      <c r="H26" s="55">
        <v>5366300</v>
      </c>
      <c r="I26" s="53"/>
      <c r="J26" s="53"/>
    </row>
    <row r="27" spans="1:11" ht="25.5" x14ac:dyDescent="0.25">
      <c r="A27" s="40" t="s">
        <v>30</v>
      </c>
      <c r="B27" s="3" t="s">
        <v>54</v>
      </c>
      <c r="C27" s="62">
        <v>264110</v>
      </c>
      <c r="D27" s="53" t="s">
        <v>15</v>
      </c>
      <c r="E27" s="53" t="s">
        <v>169</v>
      </c>
      <c r="F27" s="53" t="s">
        <v>169</v>
      </c>
      <c r="G27" s="55">
        <v>11036015.640000001</v>
      </c>
      <c r="H27" s="55">
        <v>5366300</v>
      </c>
      <c r="I27" s="53"/>
      <c r="J27" s="53"/>
    </row>
    <row r="28" spans="1:11" ht="25.5" x14ac:dyDescent="0.25">
      <c r="A28" s="40" t="s">
        <v>31</v>
      </c>
      <c r="B28" s="3" t="s">
        <v>120</v>
      </c>
      <c r="C28" s="62">
        <v>264120</v>
      </c>
      <c r="D28" s="53" t="s">
        <v>15</v>
      </c>
      <c r="E28" s="53" t="s">
        <v>169</v>
      </c>
      <c r="F28" s="53" t="s">
        <v>169</v>
      </c>
      <c r="G28" s="55"/>
      <c r="H28" s="54"/>
      <c r="I28" s="53"/>
      <c r="J28" s="53"/>
      <c r="K28" s="2" t="s">
        <v>60</v>
      </c>
    </row>
    <row r="29" spans="1:11" ht="47.25" x14ac:dyDescent="0.25">
      <c r="A29" s="40" t="s">
        <v>32</v>
      </c>
      <c r="B29" s="3" t="s">
        <v>51</v>
      </c>
      <c r="C29" s="62">
        <v>264200</v>
      </c>
      <c r="D29" s="53" t="s">
        <v>15</v>
      </c>
      <c r="E29" s="53" t="s">
        <v>169</v>
      </c>
      <c r="F29" s="53" t="s">
        <v>169</v>
      </c>
      <c r="G29" s="55"/>
      <c r="H29" s="54"/>
      <c r="I29" s="53"/>
      <c r="J29" s="53"/>
    </row>
    <row r="30" spans="1:11" ht="31.5" x14ac:dyDescent="0.25">
      <c r="A30" s="40" t="s">
        <v>33</v>
      </c>
      <c r="B30" s="3" t="s">
        <v>121</v>
      </c>
      <c r="C30" s="62">
        <v>264210</v>
      </c>
      <c r="D30" s="53" t="s">
        <v>15</v>
      </c>
      <c r="E30" s="53" t="s">
        <v>169</v>
      </c>
      <c r="F30" s="53" t="s">
        <v>169</v>
      </c>
      <c r="G30" s="55"/>
      <c r="H30" s="54"/>
      <c r="I30" s="53"/>
      <c r="J30" s="53"/>
    </row>
    <row r="31" spans="1:11" ht="18.75" x14ac:dyDescent="0.25">
      <c r="A31" s="40"/>
      <c r="B31" s="3" t="s">
        <v>116</v>
      </c>
      <c r="C31" s="62"/>
      <c r="D31" s="53" t="s">
        <v>15</v>
      </c>
      <c r="E31" s="53"/>
      <c r="F31" s="53" t="s">
        <v>169</v>
      </c>
      <c r="G31" s="55"/>
      <c r="H31" s="54"/>
      <c r="I31" s="53"/>
      <c r="J31" s="53"/>
    </row>
    <row r="32" spans="1:11" ht="25.5" x14ac:dyDescent="0.25">
      <c r="A32" s="40" t="s">
        <v>34</v>
      </c>
      <c r="B32" s="3" t="s">
        <v>120</v>
      </c>
      <c r="C32" s="62">
        <v>264220</v>
      </c>
      <c r="D32" s="53" t="s">
        <v>15</v>
      </c>
      <c r="E32" s="53" t="s">
        <v>169</v>
      </c>
      <c r="F32" s="53" t="s">
        <v>169</v>
      </c>
      <c r="G32" s="55"/>
      <c r="H32" s="54"/>
      <c r="I32" s="53"/>
      <c r="J32" s="53"/>
    </row>
    <row r="33" spans="1:10" ht="34.5" x14ac:dyDescent="0.25">
      <c r="A33" s="40" t="s">
        <v>35</v>
      </c>
      <c r="B33" s="3" t="s">
        <v>122</v>
      </c>
      <c r="C33" s="62">
        <v>264300</v>
      </c>
      <c r="D33" s="53" t="s">
        <v>15</v>
      </c>
      <c r="E33" s="53" t="s">
        <v>169</v>
      </c>
      <c r="F33" s="53" t="s">
        <v>169</v>
      </c>
      <c r="G33" s="55"/>
      <c r="H33" s="54"/>
      <c r="I33" s="53"/>
      <c r="J33" s="53"/>
    </row>
    <row r="34" spans="1:10" ht="18.75" x14ac:dyDescent="0.25">
      <c r="A34" s="40"/>
      <c r="B34" s="3" t="s">
        <v>116</v>
      </c>
      <c r="C34" s="62"/>
      <c r="D34" s="53" t="s">
        <v>169</v>
      </c>
      <c r="E34" s="53"/>
      <c r="F34" s="53"/>
      <c r="G34" s="55"/>
      <c r="H34" s="54"/>
      <c r="I34" s="53"/>
      <c r="J34" s="53"/>
    </row>
    <row r="35" spans="1:10" ht="15.75" x14ac:dyDescent="0.25">
      <c r="A35" s="40"/>
      <c r="B35" s="3"/>
      <c r="C35" s="62"/>
      <c r="D35" s="53" t="s">
        <v>169</v>
      </c>
      <c r="E35" s="53"/>
      <c r="F35" s="53"/>
      <c r="G35" s="55"/>
      <c r="H35" s="54"/>
      <c r="I35" s="53"/>
      <c r="J35" s="53"/>
    </row>
    <row r="36" spans="1:10" ht="18.75" x14ac:dyDescent="0.25">
      <c r="A36" s="40"/>
      <c r="B36" s="3" t="s">
        <v>117</v>
      </c>
      <c r="C36" s="62"/>
      <c r="D36" s="53" t="s">
        <v>169</v>
      </c>
      <c r="E36" s="53"/>
      <c r="F36" s="53"/>
      <c r="G36" s="55"/>
      <c r="H36" s="54"/>
      <c r="I36" s="53"/>
      <c r="J36" s="53"/>
    </row>
    <row r="37" spans="1:10" ht="15.75" x14ac:dyDescent="0.25">
      <c r="A37" s="40"/>
      <c r="B37" s="3"/>
      <c r="C37" s="62"/>
      <c r="D37" s="53" t="s">
        <v>169</v>
      </c>
      <c r="E37" s="53"/>
      <c r="F37" s="53"/>
      <c r="G37" s="55"/>
      <c r="H37" s="54"/>
      <c r="I37" s="53"/>
      <c r="J37" s="53"/>
    </row>
    <row r="38" spans="1:10" ht="15.75" x14ac:dyDescent="0.25">
      <c r="A38" s="40" t="s">
        <v>36</v>
      </c>
      <c r="B38" s="3" t="s">
        <v>123</v>
      </c>
      <c r="C38" s="62">
        <v>264400</v>
      </c>
      <c r="D38" s="53" t="s">
        <v>15</v>
      </c>
      <c r="E38" s="53" t="s">
        <v>169</v>
      </c>
      <c r="F38" s="53" t="s">
        <v>169</v>
      </c>
      <c r="G38" s="55"/>
      <c r="H38" s="54"/>
      <c r="I38" s="53"/>
      <c r="J38" s="53"/>
    </row>
    <row r="39" spans="1:10" ht="25.5" x14ac:dyDescent="0.25">
      <c r="A39" s="40" t="s">
        <v>37</v>
      </c>
      <c r="B39" s="3" t="s">
        <v>54</v>
      </c>
      <c r="C39" s="62">
        <v>264410</v>
      </c>
      <c r="D39" s="53" t="s">
        <v>15</v>
      </c>
      <c r="E39" s="53" t="s">
        <v>169</v>
      </c>
      <c r="F39" s="53" t="s">
        <v>169</v>
      </c>
      <c r="G39" s="55"/>
      <c r="H39" s="54"/>
      <c r="I39" s="53"/>
      <c r="J39" s="53"/>
    </row>
    <row r="40" spans="1:10" ht="25.5" x14ac:dyDescent="0.25">
      <c r="A40" s="40" t="s">
        <v>38</v>
      </c>
      <c r="B40" s="3" t="s">
        <v>120</v>
      </c>
      <c r="C40" s="62">
        <v>264420</v>
      </c>
      <c r="D40" s="53" t="s">
        <v>15</v>
      </c>
      <c r="E40" s="53" t="s">
        <v>169</v>
      </c>
      <c r="F40" s="53" t="s">
        <v>169</v>
      </c>
      <c r="G40" s="55"/>
      <c r="H40" s="54"/>
      <c r="I40" s="53"/>
      <c r="J40" s="53"/>
    </row>
    <row r="41" spans="1:10" ht="15.75" x14ac:dyDescent="0.25">
      <c r="A41" s="40" t="s">
        <v>39</v>
      </c>
      <c r="B41" s="3" t="s">
        <v>40</v>
      </c>
      <c r="C41" s="62">
        <v>264500</v>
      </c>
      <c r="D41" s="53" t="s">
        <v>15</v>
      </c>
      <c r="E41" s="53" t="s">
        <v>169</v>
      </c>
      <c r="F41" s="53" t="s">
        <v>169</v>
      </c>
      <c r="G41" s="55"/>
      <c r="H41" s="54"/>
      <c r="I41" s="53"/>
      <c r="J41" s="53"/>
    </row>
    <row r="42" spans="1:10" ht="25.5" x14ac:dyDescent="0.25">
      <c r="A42" s="40" t="s">
        <v>41</v>
      </c>
      <c r="B42" s="3" t="s">
        <v>54</v>
      </c>
      <c r="C42" s="62">
        <v>264510</v>
      </c>
      <c r="D42" s="53" t="s">
        <v>15</v>
      </c>
      <c r="E42" s="53" t="s">
        <v>169</v>
      </c>
      <c r="F42" s="53" t="s">
        <v>169</v>
      </c>
      <c r="G42" s="55"/>
      <c r="H42" s="54"/>
      <c r="I42" s="53"/>
      <c r="J42" s="53"/>
    </row>
    <row r="43" spans="1:10" ht="18.75" x14ac:dyDescent="0.25">
      <c r="A43" s="40"/>
      <c r="B43" s="3" t="s">
        <v>117</v>
      </c>
      <c r="C43" s="62"/>
      <c r="D43" s="53" t="s">
        <v>169</v>
      </c>
      <c r="E43" s="53" t="s">
        <v>169</v>
      </c>
      <c r="F43" s="53" t="s">
        <v>169</v>
      </c>
      <c r="G43" s="55"/>
      <c r="H43" s="54"/>
      <c r="I43" s="53"/>
      <c r="J43" s="53"/>
    </row>
    <row r="44" spans="1:10" ht="25.5" x14ac:dyDescent="0.25">
      <c r="A44" s="40" t="s">
        <v>42</v>
      </c>
      <c r="B44" s="3" t="s">
        <v>52</v>
      </c>
      <c r="C44" s="62">
        <v>264520</v>
      </c>
      <c r="D44" s="53" t="s">
        <v>15</v>
      </c>
      <c r="E44" s="53" t="s">
        <v>169</v>
      </c>
      <c r="F44" s="53" t="s">
        <v>169</v>
      </c>
      <c r="G44" s="55"/>
      <c r="H44" s="54"/>
      <c r="I44" s="53"/>
      <c r="J44" s="53"/>
    </row>
    <row r="45" spans="1:10" ht="66" x14ac:dyDescent="0.25">
      <c r="A45" s="40" t="s">
        <v>43</v>
      </c>
      <c r="B45" s="3" t="s">
        <v>124</v>
      </c>
      <c r="C45" s="62">
        <v>265000</v>
      </c>
      <c r="D45" s="53" t="s">
        <v>15</v>
      </c>
      <c r="E45" s="53" t="s">
        <v>169</v>
      </c>
      <c r="F45" s="53" t="s">
        <v>169</v>
      </c>
      <c r="G45" s="55">
        <v>11036015.640000001</v>
      </c>
      <c r="H45" s="54">
        <v>5366300</v>
      </c>
      <c r="I45" s="53"/>
      <c r="J45" s="53"/>
    </row>
    <row r="46" spans="1:10" ht="15.75" x14ac:dyDescent="0.25">
      <c r="A46" s="40"/>
      <c r="B46" s="3" t="s">
        <v>44</v>
      </c>
      <c r="C46" s="62">
        <v>265100</v>
      </c>
      <c r="D46" s="56"/>
      <c r="E46" s="53" t="s">
        <v>169</v>
      </c>
      <c r="F46" s="53" t="s">
        <v>169</v>
      </c>
      <c r="G46" s="55">
        <v>11036015.640000001</v>
      </c>
      <c r="H46" s="57">
        <v>5366300</v>
      </c>
      <c r="I46" s="56"/>
      <c r="J46" s="56"/>
    </row>
    <row r="47" spans="1:10" ht="63" customHeight="1" x14ac:dyDescent="0.25">
      <c r="A47" s="40" t="s">
        <v>45</v>
      </c>
      <c r="B47" s="3" t="s">
        <v>53</v>
      </c>
      <c r="C47" s="62">
        <v>266000</v>
      </c>
      <c r="D47" s="53" t="s">
        <v>15</v>
      </c>
      <c r="E47" s="53" t="s">
        <v>169</v>
      </c>
      <c r="F47" s="53" t="s">
        <v>169</v>
      </c>
      <c r="G47" s="55"/>
      <c r="H47" s="54"/>
      <c r="I47" s="53"/>
      <c r="J47" s="53"/>
    </row>
    <row r="48" spans="1:10" ht="17.25" customHeight="1" x14ac:dyDescent="0.25">
      <c r="A48" s="40"/>
      <c r="B48" s="3" t="s">
        <v>44</v>
      </c>
      <c r="C48" s="62">
        <v>266100</v>
      </c>
      <c r="D48" s="53"/>
      <c r="E48" s="53"/>
      <c r="F48" s="53"/>
      <c r="G48" s="55"/>
      <c r="H48" s="54"/>
      <c r="I48" s="53"/>
      <c r="J48" s="53"/>
    </row>
    <row r="49" spans="1:99" x14ac:dyDescent="0.25">
      <c r="G49" s="22"/>
    </row>
    <row r="50" spans="1:99" x14ac:dyDescent="0.25">
      <c r="A50" s="130" t="s">
        <v>253</v>
      </c>
      <c r="B50" s="130"/>
      <c r="C50" s="130"/>
      <c r="D50" s="130"/>
      <c r="E50" s="10"/>
      <c r="F50" s="10"/>
    </row>
    <row r="51" spans="1:99" x14ac:dyDescent="0.25">
      <c r="A51" s="130" t="s">
        <v>254</v>
      </c>
      <c r="B51" s="130"/>
      <c r="C51" s="10"/>
      <c r="D51" s="10"/>
      <c r="E51" s="10"/>
      <c r="F51" s="10"/>
    </row>
    <row r="52" spans="1:99" x14ac:dyDescent="0.25">
      <c r="A52" s="130" t="s">
        <v>61</v>
      </c>
      <c r="B52" s="130"/>
      <c r="C52" s="10"/>
      <c r="D52" s="10"/>
      <c r="E52" s="10"/>
      <c r="F52" s="10"/>
    </row>
    <row r="53" spans="1:99" x14ac:dyDescent="0.25">
      <c r="A53" s="59"/>
      <c r="B53" s="10"/>
      <c r="C53" s="10"/>
      <c r="D53" s="10"/>
      <c r="E53" s="10"/>
      <c r="F53" s="10"/>
    </row>
    <row r="54" spans="1:99" x14ac:dyDescent="0.25">
      <c r="A54" s="59" t="s">
        <v>240</v>
      </c>
      <c r="B54" s="10"/>
      <c r="C54" s="10"/>
      <c r="D54" s="10"/>
      <c r="E54" s="10"/>
      <c r="F54" s="10"/>
    </row>
    <row r="55" spans="1:99" x14ac:dyDescent="0.25">
      <c r="A55" s="59"/>
      <c r="B55" s="10" t="s">
        <v>144</v>
      </c>
      <c r="C55" s="10"/>
      <c r="D55" s="10"/>
      <c r="E55" s="10"/>
      <c r="F55" s="10"/>
    </row>
    <row r="56" spans="1:99" x14ac:dyDescent="0.25">
      <c r="A56" s="59"/>
      <c r="B56" s="10" t="s">
        <v>241</v>
      </c>
      <c r="C56" s="10"/>
      <c r="D56" s="10"/>
      <c r="E56" s="10"/>
      <c r="F56" s="10"/>
    </row>
    <row r="57" spans="1:99" x14ac:dyDescent="0.25">
      <c r="A57" s="132" t="s">
        <v>256</v>
      </c>
      <c r="B57" s="132"/>
      <c r="C57" s="10"/>
      <c r="D57" s="10"/>
      <c r="E57" s="10"/>
      <c r="F57" s="10"/>
    </row>
    <row r="58" spans="1:99" x14ac:dyDescent="0.25">
      <c r="A58" s="59"/>
      <c r="B58" s="10"/>
      <c r="C58" s="10"/>
      <c r="D58" s="10"/>
      <c r="E58" s="10"/>
      <c r="F58" s="10"/>
    </row>
    <row r="59" spans="1:99" x14ac:dyDescent="0.25">
      <c r="A59" s="59"/>
      <c r="B59" s="10"/>
      <c r="C59" s="10"/>
      <c r="D59" s="10"/>
      <c r="E59" s="10"/>
      <c r="F59" s="10"/>
    </row>
    <row r="60" spans="1:99" s="48" customFormat="1" ht="11.25" x14ac:dyDescent="0.25">
      <c r="A60" s="127" t="s">
        <v>125</v>
      </c>
      <c r="B60" s="127"/>
      <c r="C60" s="127"/>
      <c r="D60" s="127"/>
      <c r="E60" s="127"/>
      <c r="F60" s="127"/>
      <c r="G60" s="127"/>
      <c r="H60" s="127"/>
      <c r="I60" s="127"/>
      <c r="J60" s="127"/>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row>
    <row r="61" spans="1:99" s="48" customFormat="1" ht="16.5" customHeight="1" x14ac:dyDescent="0.25">
      <c r="A61" s="127"/>
      <c r="B61" s="127"/>
      <c r="C61" s="127"/>
      <c r="D61" s="127"/>
      <c r="E61" s="127"/>
      <c r="F61" s="127"/>
      <c r="G61" s="127"/>
      <c r="H61" s="127"/>
      <c r="I61" s="127"/>
      <c r="J61" s="127"/>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row>
    <row r="62" spans="1:99" s="48" customFormat="1" ht="11.25" x14ac:dyDescent="0.25">
      <c r="A62" s="127" t="s">
        <v>126</v>
      </c>
      <c r="B62" s="127"/>
      <c r="C62" s="127"/>
      <c r="D62" s="127"/>
      <c r="E62" s="127"/>
      <c r="F62" s="127"/>
      <c r="G62" s="127"/>
      <c r="H62" s="127"/>
      <c r="I62" s="127"/>
      <c r="J62" s="127"/>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row>
    <row r="63" spans="1:99" s="48" customFormat="1" ht="11.25" x14ac:dyDescent="0.25">
      <c r="A63" s="127"/>
      <c r="B63" s="127"/>
      <c r="C63" s="127"/>
      <c r="D63" s="127"/>
      <c r="E63" s="127"/>
      <c r="F63" s="127"/>
      <c r="G63" s="127"/>
      <c r="H63" s="127"/>
      <c r="I63" s="127"/>
      <c r="J63" s="127"/>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row>
    <row r="64" spans="1:99" s="48" customFormat="1" ht="11.25" x14ac:dyDescent="0.25">
      <c r="A64" s="127"/>
      <c r="B64" s="127"/>
      <c r="C64" s="127"/>
      <c r="D64" s="127"/>
      <c r="E64" s="127"/>
      <c r="F64" s="127"/>
      <c r="G64" s="127"/>
      <c r="H64" s="127"/>
      <c r="I64" s="127"/>
      <c r="J64" s="127"/>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row>
    <row r="65" spans="1:99" s="48" customFormat="1" ht="11.25" x14ac:dyDescent="0.25">
      <c r="A65" s="127"/>
      <c r="B65" s="127"/>
      <c r="C65" s="127"/>
      <c r="D65" s="127"/>
      <c r="E65" s="127"/>
      <c r="F65" s="127"/>
      <c r="G65" s="127"/>
      <c r="H65" s="127"/>
      <c r="I65" s="127"/>
      <c r="J65" s="127"/>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row>
    <row r="66" spans="1:99" s="48" customFormat="1" ht="11.25" x14ac:dyDescent="0.25">
      <c r="A66" s="127"/>
      <c r="B66" s="127"/>
      <c r="C66" s="127"/>
      <c r="D66" s="127"/>
      <c r="E66" s="127"/>
      <c r="F66" s="127"/>
      <c r="G66" s="127"/>
      <c r="H66" s="127"/>
      <c r="I66" s="127"/>
      <c r="J66" s="127"/>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row>
    <row r="67" spans="1:99" s="48" customFormat="1" ht="11.25" x14ac:dyDescent="0.25">
      <c r="A67" s="127"/>
      <c r="B67" s="127"/>
      <c r="C67" s="127"/>
      <c r="D67" s="127"/>
      <c r="E67" s="127"/>
      <c r="F67" s="127"/>
      <c r="G67" s="127"/>
      <c r="H67" s="127"/>
      <c r="I67" s="127"/>
      <c r="J67" s="127"/>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row>
    <row r="68" spans="1:99" s="48" customFormat="1" ht="11.25" x14ac:dyDescent="0.25">
      <c r="A68" s="127"/>
      <c r="B68" s="127"/>
      <c r="C68" s="127"/>
      <c r="D68" s="127"/>
      <c r="E68" s="127"/>
      <c r="F68" s="127"/>
      <c r="G68" s="127"/>
      <c r="H68" s="127"/>
      <c r="I68" s="127"/>
      <c r="J68" s="127"/>
    </row>
    <row r="69" spans="1:99" s="48" customFormat="1" ht="11.25" x14ac:dyDescent="0.25">
      <c r="A69" s="127" t="s">
        <v>127</v>
      </c>
      <c r="B69" s="127"/>
      <c r="C69" s="127"/>
      <c r="D69" s="127"/>
      <c r="E69" s="127"/>
      <c r="F69" s="127"/>
      <c r="G69" s="127"/>
      <c r="H69" s="127"/>
      <c r="I69" s="127"/>
      <c r="J69" s="127"/>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row>
    <row r="70" spans="1:99" s="48" customFormat="1" ht="11.25" x14ac:dyDescent="0.25">
      <c r="A70" s="127"/>
      <c r="B70" s="127"/>
      <c r="C70" s="127"/>
      <c r="D70" s="127"/>
      <c r="E70" s="127"/>
      <c r="F70" s="127"/>
      <c r="G70" s="127"/>
      <c r="H70" s="127"/>
      <c r="I70" s="127"/>
      <c r="J70" s="127"/>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row>
    <row r="71" spans="1:99" s="48" customFormat="1" ht="11.25" x14ac:dyDescent="0.25">
      <c r="A71" s="127"/>
      <c r="B71" s="127"/>
      <c r="C71" s="127"/>
      <c r="D71" s="127"/>
      <c r="E71" s="127"/>
      <c r="F71" s="127"/>
      <c r="G71" s="127"/>
      <c r="H71" s="127"/>
      <c r="I71" s="127"/>
      <c r="J71" s="127"/>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row>
    <row r="72" spans="1:99" s="48" customFormat="1" ht="11.25" x14ac:dyDescent="0.25">
      <c r="A72" s="127"/>
      <c r="B72" s="127"/>
      <c r="C72" s="127"/>
      <c r="D72" s="127"/>
      <c r="E72" s="127"/>
      <c r="F72" s="127"/>
      <c r="G72" s="127"/>
      <c r="H72" s="127"/>
      <c r="I72" s="127"/>
      <c r="J72" s="127"/>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row>
    <row r="73" spans="1:99" s="48" customFormat="1" ht="11.25" x14ac:dyDescent="0.25">
      <c r="A73" s="127"/>
      <c r="B73" s="127"/>
      <c r="C73" s="127"/>
      <c r="D73" s="127"/>
      <c r="E73" s="127"/>
      <c r="F73" s="127"/>
      <c r="G73" s="127"/>
      <c r="H73" s="127"/>
      <c r="I73" s="127"/>
      <c r="J73" s="127"/>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row>
    <row r="74" spans="1:99" s="48" customFormat="1" ht="11.25" x14ac:dyDescent="0.25">
      <c r="A74" s="127" t="s">
        <v>128</v>
      </c>
      <c r="B74" s="127"/>
      <c r="C74" s="127"/>
      <c r="D74" s="127"/>
      <c r="E74" s="127"/>
      <c r="F74" s="127"/>
      <c r="G74" s="127"/>
      <c r="H74" s="127"/>
      <c r="I74" s="127"/>
      <c r="J74" s="127"/>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row>
    <row r="75" spans="1:99" s="48" customFormat="1" ht="11.25" x14ac:dyDescent="0.25">
      <c r="A75" s="127"/>
      <c r="B75" s="127"/>
      <c r="C75" s="127"/>
      <c r="D75" s="127"/>
      <c r="E75" s="127"/>
      <c r="F75" s="127"/>
      <c r="G75" s="127"/>
      <c r="H75" s="127"/>
      <c r="I75" s="127"/>
      <c r="J75" s="127"/>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row>
    <row r="76" spans="1:99" s="48" customFormat="1" ht="13.5" x14ac:dyDescent="0.25">
      <c r="A76" s="128" t="s">
        <v>129</v>
      </c>
      <c r="B76" s="128"/>
      <c r="C76" s="128"/>
      <c r="D76" s="128"/>
      <c r="E76" s="128"/>
      <c r="F76" s="128"/>
      <c r="G76" s="128"/>
      <c r="H76" s="128"/>
      <c r="I76" s="128"/>
      <c r="J76" s="128"/>
    </row>
    <row r="77" spans="1:99" s="48" customFormat="1" ht="13.5" x14ac:dyDescent="0.25">
      <c r="A77" s="128" t="s">
        <v>130</v>
      </c>
      <c r="B77" s="128"/>
      <c r="C77" s="128"/>
      <c r="D77" s="128"/>
      <c r="E77" s="128"/>
      <c r="F77" s="128"/>
      <c r="G77" s="128"/>
      <c r="H77" s="128"/>
      <c r="I77" s="128"/>
      <c r="J77" s="128"/>
    </row>
    <row r="78" spans="1:99" s="48" customFormat="1" ht="13.5" x14ac:dyDescent="0.25">
      <c r="A78" s="128" t="s">
        <v>131</v>
      </c>
      <c r="B78" s="128"/>
      <c r="C78" s="128"/>
      <c r="D78" s="128"/>
      <c r="E78" s="128"/>
      <c r="F78" s="128"/>
      <c r="G78" s="128"/>
      <c r="H78" s="128"/>
      <c r="I78" s="128"/>
      <c r="J78" s="128"/>
    </row>
    <row r="79" spans="1:99" s="48" customFormat="1" ht="11.25" x14ac:dyDescent="0.25">
      <c r="A79" s="127" t="s">
        <v>132</v>
      </c>
      <c r="B79" s="127"/>
      <c r="C79" s="127"/>
      <c r="D79" s="127"/>
      <c r="E79" s="127"/>
      <c r="F79" s="127"/>
      <c r="G79" s="127"/>
      <c r="H79" s="127"/>
      <c r="I79" s="127"/>
      <c r="J79" s="127"/>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row>
    <row r="80" spans="1:99" s="48" customFormat="1" ht="11.25" x14ac:dyDescent="0.25">
      <c r="A80" s="127"/>
      <c r="B80" s="127"/>
      <c r="C80" s="127"/>
      <c r="D80" s="127"/>
      <c r="E80" s="127"/>
      <c r="F80" s="127"/>
      <c r="G80" s="127"/>
      <c r="H80" s="127"/>
      <c r="I80" s="127"/>
      <c r="J80" s="127"/>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row>
    <row r="81" spans="1:10" s="48" customFormat="1" ht="13.5" x14ac:dyDescent="0.25">
      <c r="A81" s="128" t="s">
        <v>133</v>
      </c>
      <c r="B81" s="128"/>
      <c r="C81" s="128"/>
      <c r="D81" s="128"/>
      <c r="E81" s="128"/>
      <c r="F81" s="128"/>
      <c r="G81" s="128"/>
      <c r="H81" s="128"/>
      <c r="I81" s="128"/>
      <c r="J81" s="128"/>
    </row>
    <row r="82" spans="1:10" s="48" customFormat="1" ht="13.5" x14ac:dyDescent="0.25">
      <c r="A82" s="128" t="s">
        <v>134</v>
      </c>
      <c r="B82" s="128"/>
      <c r="C82" s="128"/>
      <c r="D82" s="128"/>
      <c r="E82" s="128"/>
      <c r="F82" s="128"/>
      <c r="G82" s="128"/>
      <c r="H82" s="128"/>
      <c r="I82" s="128"/>
      <c r="J82" s="128"/>
    </row>
    <row r="83" spans="1:10" x14ac:dyDescent="0.25">
      <c r="A83" s="59"/>
      <c r="B83" s="10"/>
      <c r="C83" s="10"/>
      <c r="D83" s="10"/>
      <c r="E83" s="10"/>
      <c r="F83" s="10"/>
    </row>
    <row r="84" spans="1:10" x14ac:dyDescent="0.25">
      <c r="A84" s="59"/>
      <c r="B84" s="10"/>
      <c r="C84" s="10"/>
      <c r="D84" s="10"/>
      <c r="E84" s="10"/>
      <c r="F84" s="10"/>
    </row>
    <row r="85" spans="1:10" x14ac:dyDescent="0.25">
      <c r="A85" s="60"/>
      <c r="B85" s="4"/>
      <c r="C85" s="4"/>
      <c r="D85" s="4"/>
      <c r="E85" s="4"/>
      <c r="F85" s="4"/>
      <c r="G85" s="4"/>
      <c r="H85" s="4"/>
      <c r="I85" s="4"/>
      <c r="J85" s="4"/>
    </row>
  </sheetData>
  <mergeCells count="31">
    <mergeCell ref="A62:J68"/>
    <mergeCell ref="A3:A4"/>
    <mergeCell ref="F3:F4"/>
    <mergeCell ref="E3:E4"/>
    <mergeCell ref="A7:A16"/>
    <mergeCell ref="C7:C16"/>
    <mergeCell ref="D7:D16"/>
    <mergeCell ref="E7:E16"/>
    <mergeCell ref="F7:F16"/>
    <mergeCell ref="G7:G16"/>
    <mergeCell ref="H7:H16"/>
    <mergeCell ref="I7:I16"/>
    <mergeCell ref="J7:J16"/>
    <mergeCell ref="A60:J61"/>
    <mergeCell ref="G3:J3"/>
    <mergeCell ref="A79:J80"/>
    <mergeCell ref="A81:J81"/>
    <mergeCell ref="A82:J82"/>
    <mergeCell ref="A1:I1"/>
    <mergeCell ref="A50:D50"/>
    <mergeCell ref="A51:B51"/>
    <mergeCell ref="A52:B52"/>
    <mergeCell ref="B3:B4"/>
    <mergeCell ref="C3:C4"/>
    <mergeCell ref="D3:D4"/>
    <mergeCell ref="A69:J73"/>
    <mergeCell ref="A74:J75"/>
    <mergeCell ref="A76:J76"/>
    <mergeCell ref="A77:J77"/>
    <mergeCell ref="A78:J78"/>
    <mergeCell ref="A57:B57"/>
  </mergeCells>
  <phoneticPr fontId="8" type="noConversion"/>
  <pageMargins left="0" right="0" top="0" bottom="0" header="0.31496062992125984" footer="0.31496062992125984"/>
  <pageSetup paperSize="9" scale="84" fitToHeight="4" orientation="landscape" r:id="rId1"/>
  <rowBreaks count="1" manualBreakCount="1">
    <brk id="28"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Лист1</vt:lpstr>
      <vt:lpstr>Раздел 1</vt:lpstr>
      <vt:lpstr>Раздел 2</vt:lpstr>
      <vt:lpstr>'Раздел 1'!Заголовки_для_печати</vt:lpstr>
      <vt:lpstr>'Раздел 1'!Область_печати</vt:lpstr>
      <vt:lpstr>'Раздел 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2020-12-30T11:43:52Z</cp:lastPrinted>
  <dcterms:created xsi:type="dcterms:W3CDTF">2020-01-09T05:37:24Z</dcterms:created>
  <dcterms:modified xsi:type="dcterms:W3CDTF">2023-12-29T11:50:45Z</dcterms:modified>
</cp:coreProperties>
</file>